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785" firstSheet="1" activeTab="5"/>
  </bookViews>
  <sheets>
    <sheet name="прил 5.1" sheetId="16" r:id="rId1"/>
    <sheet name="прил 5" sheetId="15" r:id="rId2"/>
    <sheet name="прил 4.1 " sheetId="14" r:id="rId3"/>
    <sheet name="прил 4" sheetId="13" r:id="rId4"/>
    <sheet name="прил 2 подуш." sheetId="1" r:id="rId5"/>
    <sheet name="прил 1.11" sheetId="2" r:id="rId6"/>
    <sheet name="прил 1.10" sheetId="3" r:id="rId7"/>
    <sheet name="прил 1.9" sheetId="4" r:id="rId8"/>
    <sheet name="прил 1.8" sheetId="5" r:id="rId9"/>
    <sheet name="прил 1.7" sheetId="6" r:id="rId10"/>
    <sheet name="прил 1.6" sheetId="7" r:id="rId11"/>
    <sheet name="прил 1.5" sheetId="8" r:id="rId12"/>
    <sheet name="прил 1.4" sheetId="9" r:id="rId13"/>
    <sheet name="прил 1.3" sheetId="10" r:id="rId14"/>
    <sheet name="прил 1.2" sheetId="11" r:id="rId15"/>
    <sheet name="прил 1.1" sheetId="12" r:id="rId16"/>
  </sheets>
  <definedNames>
    <definedName name="_xlnm.Print_Area" localSheetId="5">'прил 1.11'!$A$1:$O$66</definedName>
    <definedName name="_xlnm.Print_Area" localSheetId="13">'прил 1.3'!$A$1:$O$67</definedName>
    <definedName name="_xlnm.Print_Area" localSheetId="11">'прил 1.5'!$A$1:$M$67</definedName>
    <definedName name="_xlnm.Print_Area" localSheetId="9">'прил 1.7'!$A$1:$G$67</definedName>
    <definedName name="_xlnm.Print_Area" localSheetId="3">'прил 4'!$A$1:$H$8</definedName>
    <definedName name="_xlnm.Print_Area" localSheetId="2">'прил 4.1 '!$A$1:$C$36</definedName>
    <definedName name="_xlnm.Print_Area" localSheetId="1">'прил 5'!$A$1:$H$10</definedName>
    <definedName name="_xlnm.Print_Area" localSheetId="0">'прил 5.1'!$A$1:$C$97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2" l="1"/>
  <c r="R6" i="2"/>
  <c r="S6" i="2"/>
  <c r="T6" i="2"/>
  <c r="U6" i="2"/>
  <c r="V6" i="2"/>
  <c r="Q7" i="2"/>
  <c r="R7" i="2"/>
  <c r="S7" i="2"/>
  <c r="T7" i="2"/>
  <c r="U7" i="2"/>
  <c r="V7" i="2"/>
  <c r="Q8" i="2"/>
  <c r="R8" i="2"/>
  <c r="S8" i="2"/>
  <c r="T8" i="2"/>
  <c r="U8" i="2"/>
  <c r="V8" i="2"/>
  <c r="Q9" i="2"/>
  <c r="R9" i="2"/>
  <c r="S9" i="2"/>
  <c r="T9" i="2"/>
  <c r="U9" i="2"/>
  <c r="V9" i="2"/>
  <c r="Q10" i="2"/>
  <c r="R10" i="2"/>
  <c r="S10" i="2"/>
  <c r="T10" i="2"/>
  <c r="U10" i="2"/>
  <c r="V10" i="2"/>
  <c r="Q11" i="2"/>
  <c r="R11" i="2"/>
  <c r="S11" i="2"/>
  <c r="T11" i="2"/>
  <c r="U11" i="2"/>
  <c r="V11" i="2"/>
  <c r="Q12" i="2"/>
  <c r="R12" i="2"/>
  <c r="S12" i="2"/>
  <c r="T12" i="2"/>
  <c r="U12" i="2"/>
  <c r="V12" i="2"/>
  <c r="Q13" i="2"/>
  <c r="R13" i="2"/>
  <c r="S13" i="2"/>
  <c r="T13" i="2"/>
  <c r="U13" i="2"/>
  <c r="V13" i="2"/>
  <c r="Q14" i="2"/>
  <c r="R14" i="2"/>
  <c r="S14" i="2"/>
  <c r="T14" i="2"/>
  <c r="U14" i="2"/>
  <c r="V14" i="2"/>
  <c r="Q15" i="2"/>
  <c r="R15" i="2"/>
  <c r="S15" i="2"/>
  <c r="T15" i="2"/>
  <c r="U15" i="2"/>
  <c r="V15" i="2"/>
  <c r="Q16" i="2"/>
  <c r="R16" i="2"/>
  <c r="S16" i="2"/>
  <c r="T16" i="2"/>
  <c r="U16" i="2"/>
  <c r="V16" i="2"/>
  <c r="Q17" i="2"/>
  <c r="R17" i="2"/>
  <c r="S17" i="2"/>
  <c r="T17" i="2"/>
  <c r="U17" i="2"/>
  <c r="V17" i="2"/>
  <c r="Q18" i="2"/>
  <c r="R18" i="2"/>
  <c r="S18" i="2"/>
  <c r="T18" i="2"/>
  <c r="U18" i="2"/>
  <c r="V18" i="2"/>
  <c r="Q19" i="2"/>
  <c r="R19" i="2"/>
  <c r="S19" i="2"/>
  <c r="T19" i="2"/>
  <c r="U19" i="2"/>
  <c r="V19" i="2"/>
  <c r="Q20" i="2"/>
  <c r="R20" i="2"/>
  <c r="S20" i="2"/>
  <c r="T20" i="2"/>
  <c r="U20" i="2"/>
  <c r="V20" i="2"/>
  <c r="Q21" i="2"/>
  <c r="R21" i="2"/>
  <c r="S21" i="2"/>
  <c r="T21" i="2"/>
  <c r="U21" i="2"/>
  <c r="V21" i="2"/>
  <c r="Q22" i="2"/>
  <c r="R22" i="2"/>
  <c r="S22" i="2"/>
  <c r="T22" i="2"/>
  <c r="U22" i="2"/>
  <c r="V22" i="2"/>
  <c r="Q23" i="2"/>
  <c r="R23" i="2"/>
  <c r="S23" i="2"/>
  <c r="T23" i="2"/>
  <c r="U23" i="2"/>
  <c r="V23" i="2"/>
  <c r="Q24" i="2"/>
  <c r="R24" i="2"/>
  <c r="S24" i="2"/>
  <c r="T24" i="2"/>
  <c r="U24" i="2"/>
  <c r="V24" i="2"/>
  <c r="Q25" i="2"/>
  <c r="R25" i="2"/>
  <c r="S25" i="2"/>
  <c r="T25" i="2"/>
  <c r="U25" i="2"/>
  <c r="V25" i="2"/>
  <c r="Q26" i="2"/>
  <c r="R26" i="2"/>
  <c r="S26" i="2"/>
  <c r="T26" i="2"/>
  <c r="U26" i="2"/>
  <c r="V26" i="2"/>
  <c r="Q27" i="2"/>
  <c r="R27" i="2"/>
  <c r="S27" i="2"/>
  <c r="T27" i="2"/>
  <c r="U27" i="2"/>
  <c r="V27" i="2"/>
  <c r="Q28" i="2"/>
  <c r="R28" i="2"/>
  <c r="S28" i="2"/>
  <c r="T28" i="2"/>
  <c r="U28" i="2"/>
  <c r="V28" i="2"/>
  <c r="Q29" i="2"/>
  <c r="R29" i="2"/>
  <c r="S29" i="2"/>
  <c r="T29" i="2"/>
  <c r="U29" i="2"/>
  <c r="V29" i="2"/>
  <c r="Q30" i="2"/>
  <c r="R30" i="2"/>
  <c r="S30" i="2"/>
  <c r="T30" i="2"/>
  <c r="U30" i="2"/>
  <c r="V30" i="2"/>
  <c r="Q31" i="2"/>
  <c r="R31" i="2"/>
  <c r="S31" i="2"/>
  <c r="T31" i="2"/>
  <c r="U31" i="2"/>
  <c r="V31" i="2"/>
  <c r="Q32" i="2"/>
  <c r="R32" i="2"/>
  <c r="S32" i="2"/>
  <c r="T32" i="2"/>
  <c r="U32" i="2"/>
  <c r="V32" i="2"/>
  <c r="Q33" i="2"/>
  <c r="R33" i="2"/>
  <c r="S33" i="2"/>
  <c r="T33" i="2"/>
  <c r="U33" i="2"/>
  <c r="V33" i="2"/>
  <c r="Q34" i="2"/>
  <c r="R34" i="2"/>
  <c r="S34" i="2"/>
  <c r="T34" i="2"/>
  <c r="U34" i="2"/>
  <c r="V34" i="2"/>
  <c r="Q35" i="2"/>
  <c r="R35" i="2"/>
  <c r="S35" i="2"/>
  <c r="T35" i="2"/>
  <c r="U35" i="2"/>
  <c r="V35" i="2"/>
  <c r="Q36" i="2"/>
  <c r="R36" i="2"/>
  <c r="S36" i="2"/>
  <c r="T36" i="2"/>
  <c r="U36" i="2"/>
  <c r="V36" i="2"/>
  <c r="Q37" i="2"/>
  <c r="R37" i="2"/>
  <c r="S37" i="2"/>
  <c r="T37" i="2"/>
  <c r="U37" i="2"/>
  <c r="V37" i="2"/>
  <c r="Q38" i="2"/>
  <c r="R38" i="2"/>
  <c r="S38" i="2"/>
  <c r="T38" i="2"/>
  <c r="U38" i="2"/>
  <c r="V38" i="2"/>
  <c r="Q39" i="2"/>
  <c r="R39" i="2"/>
  <c r="S39" i="2"/>
  <c r="T39" i="2"/>
  <c r="U39" i="2"/>
  <c r="V39" i="2"/>
  <c r="Q40" i="2"/>
  <c r="R40" i="2"/>
  <c r="S40" i="2"/>
  <c r="T40" i="2"/>
  <c r="U40" i="2"/>
  <c r="V40" i="2"/>
  <c r="Q41" i="2"/>
  <c r="R41" i="2"/>
  <c r="S41" i="2"/>
  <c r="T41" i="2"/>
  <c r="U41" i="2"/>
  <c r="V41" i="2"/>
  <c r="Q42" i="2"/>
  <c r="R42" i="2"/>
  <c r="S42" i="2"/>
  <c r="T42" i="2"/>
  <c r="U42" i="2"/>
  <c r="V42" i="2"/>
  <c r="Q43" i="2"/>
  <c r="R43" i="2"/>
  <c r="S43" i="2"/>
  <c r="T43" i="2"/>
  <c r="U43" i="2"/>
  <c r="V43" i="2"/>
  <c r="Q44" i="2"/>
  <c r="R44" i="2"/>
  <c r="S44" i="2"/>
  <c r="T44" i="2"/>
  <c r="U44" i="2"/>
  <c r="V44" i="2"/>
  <c r="Q45" i="2"/>
  <c r="R45" i="2"/>
  <c r="S45" i="2"/>
  <c r="T45" i="2"/>
  <c r="U45" i="2"/>
  <c r="V45" i="2"/>
  <c r="Q46" i="2"/>
  <c r="R46" i="2"/>
  <c r="S46" i="2"/>
  <c r="T46" i="2"/>
  <c r="U46" i="2"/>
  <c r="V46" i="2"/>
  <c r="Q47" i="2"/>
  <c r="R47" i="2"/>
  <c r="S47" i="2"/>
  <c r="T47" i="2"/>
  <c r="U47" i="2"/>
  <c r="V47" i="2"/>
  <c r="Q48" i="2"/>
  <c r="R48" i="2"/>
  <c r="S48" i="2"/>
  <c r="T48" i="2"/>
  <c r="U48" i="2"/>
  <c r="V48" i="2"/>
  <c r="Q49" i="2"/>
  <c r="R49" i="2"/>
  <c r="S49" i="2"/>
  <c r="T49" i="2"/>
  <c r="U49" i="2"/>
  <c r="V49" i="2"/>
  <c r="Q50" i="2"/>
  <c r="R50" i="2"/>
  <c r="S50" i="2"/>
  <c r="T50" i="2"/>
  <c r="U50" i="2"/>
  <c r="V50" i="2"/>
  <c r="Q51" i="2"/>
  <c r="R51" i="2"/>
  <c r="S51" i="2"/>
  <c r="T51" i="2"/>
  <c r="U51" i="2"/>
  <c r="V51" i="2"/>
  <c r="Q52" i="2"/>
  <c r="R52" i="2"/>
  <c r="S52" i="2"/>
  <c r="T52" i="2"/>
  <c r="U52" i="2"/>
  <c r="V52" i="2"/>
  <c r="Q53" i="2"/>
  <c r="R53" i="2"/>
  <c r="S53" i="2"/>
  <c r="T53" i="2"/>
  <c r="U53" i="2"/>
  <c r="V53" i="2"/>
  <c r="Q54" i="2"/>
  <c r="R54" i="2"/>
  <c r="S54" i="2"/>
  <c r="T54" i="2"/>
  <c r="U54" i="2"/>
  <c r="V54" i="2"/>
  <c r="Q55" i="2"/>
  <c r="R55" i="2"/>
  <c r="S55" i="2"/>
  <c r="T55" i="2"/>
  <c r="U55" i="2"/>
  <c r="V55" i="2"/>
  <c r="Q56" i="2"/>
  <c r="R56" i="2"/>
  <c r="S56" i="2"/>
  <c r="T56" i="2"/>
  <c r="U56" i="2"/>
  <c r="V56" i="2"/>
  <c r="Q57" i="2"/>
  <c r="R57" i="2"/>
  <c r="S57" i="2"/>
  <c r="T57" i="2"/>
  <c r="U57" i="2"/>
  <c r="V57" i="2"/>
  <c r="Q58" i="2"/>
  <c r="R58" i="2"/>
  <c r="S58" i="2"/>
  <c r="T58" i="2"/>
  <c r="U58" i="2"/>
  <c r="V58" i="2"/>
  <c r="Q59" i="2"/>
  <c r="R59" i="2"/>
  <c r="S59" i="2"/>
  <c r="T59" i="2"/>
  <c r="U59" i="2"/>
  <c r="V59" i="2"/>
  <c r="Q60" i="2"/>
  <c r="R60" i="2"/>
  <c r="S60" i="2"/>
  <c r="T60" i="2"/>
  <c r="U60" i="2"/>
  <c r="V60" i="2"/>
  <c r="Q61" i="2"/>
  <c r="R61" i="2"/>
  <c r="S61" i="2"/>
  <c r="T61" i="2"/>
  <c r="U61" i="2"/>
  <c r="V61" i="2"/>
  <c r="Q62" i="2"/>
  <c r="R62" i="2"/>
  <c r="S62" i="2"/>
  <c r="T62" i="2"/>
  <c r="U62" i="2"/>
  <c r="V62" i="2"/>
  <c r="Q63" i="2"/>
  <c r="R63" i="2"/>
  <c r="S63" i="2"/>
  <c r="T63" i="2"/>
  <c r="U63" i="2"/>
  <c r="V63" i="2"/>
  <c r="Q64" i="2"/>
  <c r="R64" i="2"/>
  <c r="S64" i="2"/>
  <c r="T64" i="2"/>
  <c r="U64" i="2"/>
  <c r="V64" i="2"/>
  <c r="Q65" i="2"/>
  <c r="R65" i="2"/>
  <c r="S65" i="2"/>
  <c r="T65" i="2"/>
  <c r="U65" i="2"/>
  <c r="V65" i="2"/>
  <c r="Q66" i="2"/>
  <c r="R66" i="2"/>
  <c r="S66" i="2"/>
  <c r="T66" i="2"/>
  <c r="U66" i="2"/>
  <c r="V66" i="2"/>
  <c r="R5" i="2"/>
  <c r="S5" i="2"/>
  <c r="T5" i="2"/>
  <c r="U5" i="2"/>
  <c r="V5" i="2"/>
  <c r="Q5" i="2"/>
  <c r="J9" i="15" l="1"/>
  <c r="K9" i="15" s="1"/>
  <c r="H9" i="15" s="1"/>
  <c r="G9" i="15"/>
  <c r="E9" i="15"/>
  <c r="J8" i="15"/>
  <c r="K8" i="15" s="1"/>
  <c r="H8" i="15" s="1"/>
  <c r="E8" i="15"/>
  <c r="G8" i="15" s="1"/>
  <c r="J7" i="15"/>
  <c r="K7" i="15" s="1"/>
  <c r="H7" i="15" s="1"/>
  <c r="G7" i="15"/>
  <c r="E7" i="15"/>
  <c r="J6" i="15"/>
  <c r="K6" i="15" s="1"/>
  <c r="H6" i="15" s="1"/>
  <c r="E6" i="15"/>
  <c r="G6" i="15" s="1"/>
  <c r="J5" i="15"/>
  <c r="K5" i="15" s="1"/>
  <c r="G5" i="15"/>
  <c r="E5" i="15"/>
  <c r="F10" i="15" l="1"/>
  <c r="H5" i="15"/>
  <c r="E10" i="15"/>
  <c r="D66" i="5"/>
  <c r="C66" i="5"/>
  <c r="E65" i="5"/>
  <c r="F65" i="5" s="1"/>
  <c r="E64" i="5"/>
  <c r="G64" i="5" s="1"/>
  <c r="E63" i="5"/>
  <c r="G63" i="5" s="1"/>
  <c r="E62" i="5"/>
  <c r="G62" i="5" s="1"/>
  <c r="E61" i="5"/>
  <c r="F61" i="5" s="1"/>
  <c r="G60" i="5"/>
  <c r="E60" i="5"/>
  <c r="F60" i="5" s="1"/>
  <c r="E59" i="5"/>
  <c r="G59" i="5" s="1"/>
  <c r="E58" i="5"/>
  <c r="G58" i="5" s="1"/>
  <c r="E57" i="5"/>
  <c r="F57" i="5" s="1"/>
  <c r="E56" i="5"/>
  <c r="G56" i="5" s="1"/>
  <c r="E55" i="5"/>
  <c r="G55" i="5" s="1"/>
  <c r="E54" i="5"/>
  <c r="G54" i="5" s="1"/>
  <c r="E53" i="5"/>
  <c r="F53" i="5" s="1"/>
  <c r="E52" i="5"/>
  <c r="G52" i="5" s="1"/>
  <c r="E51" i="5"/>
  <c r="G51" i="5" s="1"/>
  <c r="E50" i="5"/>
  <c r="G50" i="5" s="1"/>
  <c r="E49" i="5"/>
  <c r="F49" i="5" s="1"/>
  <c r="E48" i="5"/>
  <c r="G48" i="5" s="1"/>
  <c r="E47" i="5"/>
  <c r="G47" i="5" s="1"/>
  <c r="E46" i="5"/>
  <c r="G46" i="5" s="1"/>
  <c r="E45" i="5"/>
  <c r="F45" i="5" s="1"/>
  <c r="G44" i="5"/>
  <c r="E44" i="5"/>
  <c r="F44" i="5" s="1"/>
  <c r="E43" i="5"/>
  <c r="G43" i="5" s="1"/>
  <c r="E42" i="5"/>
  <c r="G42" i="5" s="1"/>
  <c r="E41" i="5"/>
  <c r="F41" i="5" s="1"/>
  <c r="E40" i="5"/>
  <c r="G40" i="5" s="1"/>
  <c r="E39" i="5"/>
  <c r="G39" i="5" s="1"/>
  <c r="E38" i="5"/>
  <c r="G38" i="5" s="1"/>
  <c r="E37" i="5"/>
  <c r="F37" i="5" s="1"/>
  <c r="E36" i="5"/>
  <c r="G36" i="5" s="1"/>
  <c r="E35" i="5"/>
  <c r="G35" i="5" s="1"/>
  <c r="E34" i="5"/>
  <c r="G34" i="5" s="1"/>
  <c r="E33" i="5"/>
  <c r="F33" i="5" s="1"/>
  <c r="E32" i="5"/>
  <c r="G32" i="5" s="1"/>
  <c r="E31" i="5"/>
  <c r="G31" i="5" s="1"/>
  <c r="E30" i="5"/>
  <c r="G30" i="5" s="1"/>
  <c r="E29" i="5"/>
  <c r="F29" i="5" s="1"/>
  <c r="G28" i="5"/>
  <c r="E28" i="5"/>
  <c r="F28" i="5" s="1"/>
  <c r="E27" i="5"/>
  <c r="G27" i="5" s="1"/>
  <c r="E26" i="5"/>
  <c r="G26" i="5" s="1"/>
  <c r="E25" i="5"/>
  <c r="F25" i="5" s="1"/>
  <c r="E24" i="5"/>
  <c r="G24" i="5" s="1"/>
  <c r="E23" i="5"/>
  <c r="G23" i="5" s="1"/>
  <c r="E22" i="5"/>
  <c r="G22" i="5" s="1"/>
  <c r="E21" i="5"/>
  <c r="F21" i="5" s="1"/>
  <c r="E20" i="5"/>
  <c r="G20" i="5" s="1"/>
  <c r="E19" i="5"/>
  <c r="G19" i="5" s="1"/>
  <c r="E18" i="5"/>
  <c r="G18" i="5" s="1"/>
  <c r="E17" i="5"/>
  <c r="F17" i="5" s="1"/>
  <c r="E16" i="5"/>
  <c r="G16" i="5" s="1"/>
  <c r="E15" i="5"/>
  <c r="G15" i="5" s="1"/>
  <c r="E14" i="5"/>
  <c r="G14" i="5" s="1"/>
  <c r="E13" i="5"/>
  <c r="F13" i="5" s="1"/>
  <c r="G12" i="5"/>
  <c r="E12" i="5"/>
  <c r="F12" i="5" s="1"/>
  <c r="E11" i="5"/>
  <c r="G11" i="5" s="1"/>
  <c r="E10" i="5"/>
  <c r="G10" i="5" s="1"/>
  <c r="E9" i="5"/>
  <c r="F9" i="5" s="1"/>
  <c r="E8" i="5"/>
  <c r="G8" i="5" s="1"/>
  <c r="E7" i="5"/>
  <c r="G7" i="5" s="1"/>
  <c r="E6" i="5"/>
  <c r="G6" i="5" s="1"/>
  <c r="E5" i="5"/>
  <c r="G5" i="5" s="1"/>
  <c r="F8" i="5" l="1"/>
  <c r="G21" i="5"/>
  <c r="F24" i="5"/>
  <c r="G37" i="5"/>
  <c r="F40" i="5"/>
  <c r="G53" i="5"/>
  <c r="F56" i="5"/>
  <c r="G17" i="5"/>
  <c r="F20" i="5"/>
  <c r="G33" i="5"/>
  <c r="F36" i="5"/>
  <c r="G49" i="5"/>
  <c r="F52" i="5"/>
  <c r="G65" i="5"/>
  <c r="G13" i="5"/>
  <c r="F16" i="5"/>
  <c r="G29" i="5"/>
  <c r="F32" i="5"/>
  <c r="G45" i="5"/>
  <c r="F48" i="5"/>
  <c r="G61" i="5"/>
  <c r="F64" i="5"/>
  <c r="E66" i="5"/>
  <c r="F66" i="5" s="1"/>
  <c r="G9" i="5"/>
  <c r="G25" i="5"/>
  <c r="G41" i="5"/>
  <c r="G57" i="5"/>
  <c r="G66" i="5"/>
  <c r="F7" i="5"/>
  <c r="F11" i="5"/>
  <c r="F15" i="5"/>
  <c r="F19" i="5"/>
  <c r="F23" i="5"/>
  <c r="F27" i="5"/>
  <c r="F31" i="5"/>
  <c r="F35" i="5"/>
  <c r="F39" i="5"/>
  <c r="F43" i="5"/>
  <c r="F47" i="5"/>
  <c r="F51" i="5"/>
  <c r="F55" i="5"/>
  <c r="F59" i="5"/>
  <c r="F63" i="5"/>
  <c r="F6" i="5"/>
  <c r="F10" i="5"/>
  <c r="F14" i="5"/>
  <c r="F18" i="5"/>
  <c r="F22" i="5"/>
  <c r="F26" i="5"/>
  <c r="F30" i="5"/>
  <c r="F34" i="5"/>
  <c r="F38" i="5"/>
  <c r="F42" i="5"/>
  <c r="F46" i="5"/>
  <c r="F50" i="5"/>
  <c r="F54" i="5"/>
  <c r="F58" i="5"/>
  <c r="F62" i="5"/>
  <c r="F5" i="5"/>
  <c r="C30" i="14"/>
  <c r="B30" i="14"/>
  <c r="C22" i="14"/>
  <c r="B22" i="14"/>
  <c r="H8" i="13"/>
  <c r="G8" i="13"/>
  <c r="H7" i="13"/>
  <c r="G7" i="13"/>
  <c r="G6" i="13"/>
  <c r="H6" i="13"/>
  <c r="C36" i="14" l="1"/>
  <c r="B36" i="14"/>
  <c r="C14" i="14"/>
  <c r="B14" i="14"/>
  <c r="C6" i="14"/>
  <c r="B6" i="14"/>
  <c r="H5" i="13"/>
  <c r="G5" i="13"/>
  <c r="B20" i="14" l="1"/>
  <c r="C20" i="14"/>
</calcChain>
</file>

<file path=xl/sharedStrings.xml><?xml version="1.0" encoding="utf-8"?>
<sst xmlns="http://schemas.openxmlformats.org/spreadsheetml/2006/main" count="1304" uniqueCount="305">
  <si>
    <t>Расчет лимитов подушевого финансирования амбулаторно-поликлинической помощи на Март 2018 года</t>
  </si>
  <si>
    <t xml:space="preserve">МО </t>
  </si>
  <si>
    <t>Численность прикрепленного на 1 число месяца СМО →</t>
  </si>
  <si>
    <t>СМО</t>
  </si>
  <si>
    <t>Лимит ПФ по СМО</t>
  </si>
  <si>
    <t>СОГАЗ-МС</t>
  </si>
  <si>
    <t>ВТБ-МС</t>
  </si>
  <si>
    <t>РГС - МЕДИЦИНА</t>
  </si>
  <si>
    <t>ИНГОССТРАХ-МС</t>
  </si>
  <si>
    <t>МАКС-М</t>
  </si>
  <si>
    <t>Итого</t>
  </si>
  <si>
    <t>ОРЕНБУРГ ОБЛАСТНАЯ КБ  № 2</t>
  </si>
  <si>
    <t>ОРЕНБУРГ ФГБОУ ВО ОРГМУ МИНЗДРАВА</t>
  </si>
  <si>
    <t>ОРЕНБУРГ ГБУЗ ГКБ №1</t>
  </si>
  <si>
    <t>ОРЕНБУРГ ГАУЗ ГКБ  №3</t>
  </si>
  <si>
    <t>ОРЕНБУРГ ГБУЗ ГКБ № 5</t>
  </si>
  <si>
    <t>ОРЕНБУРГ ГАУЗ ГКБ  №6</t>
  </si>
  <si>
    <t>ОРЕНБУРГ ГАУЗ ДГКБ</t>
  </si>
  <si>
    <t>ОРЕНБУРГ ГАУЗ ГКБ ИМ. ПИРОГОВА Н.И.</t>
  </si>
  <si>
    <t>ОРСКАЯ ГАУЗ ГБ № 1</t>
  </si>
  <si>
    <t>ОРСКАЯ ГАУЗ ГБ № 2</t>
  </si>
  <si>
    <t>ОРСКАЯ ГАУЗ ГБ № 3</t>
  </si>
  <si>
    <t>ОРСКАЯ ГАУЗ ГБ № 4</t>
  </si>
  <si>
    <t>ОРСКАЯ ГАУЗ ГБ № 5</t>
  </si>
  <si>
    <t>НОВОТРОИЦК БОЛЬНИЦА СКОРОЙ МЕДИЦИНСКОЙ ПОМОЩИ</t>
  </si>
  <si>
    <t>НОВОТРОИЦКАЯ ГАУЗ ДГБ</t>
  </si>
  <si>
    <t>МЕДНОГОРСКАЯ ГБ</t>
  </si>
  <si>
    <t>БУГУРУСЛАНСКАЯ ГБ</t>
  </si>
  <si>
    <t>БУГУРУСЛАНСКАЯ РБ</t>
  </si>
  <si>
    <t>БУЗУЛУКСКАЯ БОЛЬНИЦА СКОРОЙ МЕДИЦИНСКОЙ ПОМОЩИ</t>
  </si>
  <si>
    <t>АБДУЛИНСКАЯ ГБ</t>
  </si>
  <si>
    <t>АДАМОВСКАЯ РБ</t>
  </si>
  <si>
    <t>АКБУЛАКСКАЯ РБ</t>
  </si>
  <si>
    <t>АЛЕКСАНДРОВСКАЯ РБ</t>
  </si>
  <si>
    <t>АСЕКЕЕВСКАЯ РБ</t>
  </si>
  <si>
    <t>БЕЛЯЕВСКАЯ РБ</t>
  </si>
  <si>
    <t>ГАЙСКАЯ ГБ</t>
  </si>
  <si>
    <t>ГРАЧЕВСКАЯ РБ</t>
  </si>
  <si>
    <t>ДОМБАРОВСКАЯ РБ</t>
  </si>
  <si>
    <t>ИЛЕКСКАЯ РБ</t>
  </si>
  <si>
    <t>КВАРКЕНСКАЯ РБ</t>
  </si>
  <si>
    <t>КРАСНОГВАРДЕЙСКАЯ РБ</t>
  </si>
  <si>
    <t>КУВАНДЫКСКАЯ ГБ</t>
  </si>
  <si>
    <t>КУРМАНАЕВСКАЯ РБ</t>
  </si>
  <si>
    <t>МАТВЕЕВСКАЯ РБ</t>
  </si>
  <si>
    <t>НОВООРСКАЯ РБ</t>
  </si>
  <si>
    <t>НОВОСЕРГИЕВСКАЯ РБ</t>
  </si>
  <si>
    <t>ОКТЯБРЬСКАЯ РБ</t>
  </si>
  <si>
    <t>ОРЕНБУРГСКАЯ РБ</t>
  </si>
  <si>
    <t>ПЕРВОМАЙСКАЯ РБ</t>
  </si>
  <si>
    <t>ПЕРЕВОЛОЦКАЯ РБ</t>
  </si>
  <si>
    <t>ПОНОМАРЕВСКАЯ РБ</t>
  </si>
  <si>
    <t>САКМАРСКАЯ  РБ</t>
  </si>
  <si>
    <t>САРАКТАШСКАЯ РБ</t>
  </si>
  <si>
    <t>СВЕТЛИНСКАЯ РБ</t>
  </si>
  <si>
    <t>СЕВЕРНАЯ РБ</t>
  </si>
  <si>
    <t>СОЛЬ-ИЛЕЦКАЯ ГБ</t>
  </si>
  <si>
    <t>СОРОЧИНСКАЯ ГБ</t>
  </si>
  <si>
    <t>ТАШЛИНСКАЯ РБ</t>
  </si>
  <si>
    <t>ТОЦКАЯ РБ</t>
  </si>
  <si>
    <t>ТЮЛЬГАНСКАЯ РБ</t>
  </si>
  <si>
    <t>ШАРЛЫКСКАЯ РБ</t>
  </si>
  <si>
    <t>ЯСНЕНСКАЯ ГБ</t>
  </si>
  <si>
    <t>СТУДЕНЧЕСКАЯ ПОЛИКЛИНИКА ОГУ</t>
  </si>
  <si>
    <t>ОРЕНБУРГ ОКБ НА СТ. ОРЕНБУРГ</t>
  </si>
  <si>
    <t>ОРСКАЯ УБ НА СТ. ОРСК</t>
  </si>
  <si>
    <t>БУЗУЛУКСКАЯ УЗЛ.  Б-ЦА НА СТ.  БУЗУЛУК</t>
  </si>
  <si>
    <t>АБДУЛИНСКАЯ УЗЛ. ПОЛ-КА НА СТ. АБДУЛИНО</t>
  </si>
  <si>
    <t>ОРЕНБУРГ ФИЛИАЛ № 3 ФГБУ "426 ВГ" МО РФ</t>
  </si>
  <si>
    <t xml:space="preserve">ФКУЗ МСЧ-56 ФСИН РОССИИ </t>
  </si>
  <si>
    <t>МСЧ МВД ПО ОРЕНБУРГСКОЙ ОБЛАСТИ</t>
  </si>
  <si>
    <t>КДЦ ООО</t>
  </si>
  <si>
    <t>Итого по области</t>
  </si>
  <si>
    <t>Вид МП</t>
  </si>
  <si>
    <t xml:space="preserve">Утверждено на 2018 г. </t>
  </si>
  <si>
    <t xml:space="preserve">Корректировка </t>
  </si>
  <si>
    <t>Утвердить  с учетом корректировки</t>
  </si>
  <si>
    <t>ЗС</t>
  </si>
  <si>
    <t>руб.</t>
  </si>
  <si>
    <t>1квартал 2018 года</t>
  </si>
  <si>
    <t>ВТБ МС</t>
  </si>
  <si>
    <t>ИНГОССТРАХ-М</t>
  </si>
  <si>
    <t>СОГАЗ-МЕД</t>
  </si>
  <si>
    <t>2квартал 2018 года</t>
  </si>
  <si>
    <t>3квартал 2018 года</t>
  </si>
  <si>
    <t>4квартал 2018 года</t>
  </si>
  <si>
    <t>ИТОГО</t>
  </si>
  <si>
    <r>
      <t xml:space="preserve">Корректировка объемов предоставления медицинской помощи между кварталами на 2018 год для ГБУЗ ГБ г. Бугуруслана  </t>
    </r>
    <r>
      <rPr>
        <sz val="14"/>
        <rFont val="Times New Roman"/>
        <family val="1"/>
        <charset val="204"/>
      </rPr>
      <t>по ходатайству МО.</t>
    </r>
  </si>
  <si>
    <t>Стационар (МУН)</t>
  </si>
  <si>
    <t>Диспансеризация детей</t>
  </si>
  <si>
    <t>1 квартал</t>
  </si>
  <si>
    <t>2 квартал</t>
  </si>
  <si>
    <t>Период</t>
  </si>
  <si>
    <t>Корректировка объемов предоставления медицинской помощи между кварталами на 2018 год для ГБУЗ ГБ г. Бугуруслана  по ходатайству МО.</t>
  </si>
  <si>
    <t>Диспенсеризация детей</t>
  </si>
  <si>
    <t>Оценка объёма амбулаторно-поликлинических посещений на одного прикреплённого к медицинской организации.*</t>
  </si>
  <si>
    <t>Код МОЕР</t>
  </si>
  <si>
    <t>Краткое наименование медицинской организации</t>
  </si>
  <si>
    <t>Количество АП посещений ВСЕГО за соответствующий период</t>
  </si>
  <si>
    <t>Кол-во прикреплённого населения (на соответствующий период)</t>
  </si>
  <si>
    <t>Расчётный показатель, как отношение общего количества посещений 
к кол-ву прикреплённого населения</t>
  </si>
  <si>
    <t>Баллы, согласно алгоритма оценки кол-ва посещений на 1 жителя</t>
  </si>
  <si>
    <t>Баллы, с учетом весового коэффициента</t>
  </si>
  <si>
    <t>Результат контроля по наличию случаев АП в отношении умерших граждан**</t>
  </si>
  <si>
    <t>Итоговый балл по показателю</t>
  </si>
  <si>
    <t>взрослые</t>
  </si>
  <si>
    <t>дети</t>
  </si>
  <si>
    <t>средневзвеш. показатель</t>
  </si>
  <si>
    <t>ОРЕНБУРГ ФИЛИАЛ № 3 ФГКУ "426 ВГ" МО РФ</t>
  </si>
  <si>
    <t>ООО "КДЦ"</t>
  </si>
  <si>
    <t>ВСЕГО</t>
  </si>
  <si>
    <t>Оценка долевого объёма посещений с профилактической целью от общего количества амбулаторно-поликлинических посещений.*</t>
  </si>
  <si>
    <t>* в общем количестве посещений - нормативная доля посещений в 2018 году на взрослых составляет 0,269 (или 26,9%), на детей составляет 0,413 (или 41,3%).
** результат со значением "1" отражает наличие случаев АП в отношении умерших граждан.</t>
  </si>
  <si>
    <t>Количество посещений с профилактической целью</t>
  </si>
  <si>
    <t>Количество АП посещений ВСЕГО
 за соответствующий период</t>
  </si>
  <si>
    <t>Доля посещений с профилактической целью от общего кол-ва посещений</t>
  </si>
  <si>
    <t>Баллы, согласно алгоритма оценки кол-ва посещений с профилактической целью</t>
  </si>
  <si>
    <t>Оценка охвата диспансеризацией взрослого и детского  населения*.</t>
  </si>
  <si>
    <t>* целевой показатель охвата на взрослых за 1 мес. 2017 года составляет - 15,77%, на детей  составляет - 11,9%
** результат со значением "1" отражает наличие случаев АП в отношении умерших граждан.</t>
  </si>
  <si>
    <t>Кол-во граждан, прошедших I этап дипансеризации</t>
  </si>
  <si>
    <t>Кол-во граждан, подлежащих диспансеризации по данным МЗ Оренбургской обл.</t>
  </si>
  <si>
    <t>Отношение кол-ва прошедших диспансеризацию к кол-ву подлежащих диспансеризации</t>
  </si>
  <si>
    <t>Баллы, согласно алгоритма оценки охвата диспансеризацией взрослого населения</t>
  </si>
  <si>
    <t>Взрослые</t>
  </si>
  <si>
    <t>Дети</t>
  </si>
  <si>
    <t>Оценка уровня обращений в неотложной форме.*</t>
  </si>
  <si>
    <t>* при нормативе на год - 0,5129 посещений на 1 жителя (взрослые), целевой показатель за 2 мес. 2018 года составляет - 0,0855 посещений на 1 жителя (взрослые); при нормативе  на год - 0,7319 посещений на 2 жителя (дети) целевой показатель за 1 мес. 2018 года составляет - 0,1220 посещений на 1 жителя (дети)
** результат со значением "1" отражает наличие случаев АП в отношении умерших граждан.</t>
  </si>
  <si>
    <t>Кол-во случаев АП в неотложной форме</t>
  </si>
  <si>
    <t>Расчётный показатель, как отношение общего кол-ва обращений в неотложной форме
к кол-ву прикреплённого населения</t>
  </si>
  <si>
    <t>ИТОГОВЫЙ балл по показателю</t>
  </si>
  <si>
    <t>Частота вызовов скорой помощи ПН*</t>
  </si>
  <si>
    <t>Общее количество вызовов СМП</t>
  </si>
  <si>
    <t>Расчётный показатель, как отношение общего количества вызовов СМП
к кол-ву прикреплённого населения</t>
  </si>
  <si>
    <t>Баллы, согласно алгоритма</t>
  </si>
  <si>
    <t>Уровень госпитализации ПН в стационар от общей численности ПН*</t>
  </si>
  <si>
    <t>Кол-во случаев  госпитализаций ПН</t>
  </si>
  <si>
    <t>Расчётный показатель, как отношение общего количества случаев  госпитализаций ПН к общему количеству ПН</t>
  </si>
  <si>
    <t>Баллы, согласно алгоритма оценки доли госпитализаций в общем объеме ПН</t>
  </si>
  <si>
    <t>Охват (в течение одного месяца после выписки из стационара) амбулаторной помощью ПН, ранее  госпитализированного с диагнозом инфарк/инсульт *</t>
  </si>
  <si>
    <t>* За норматив принимается значение "лучшего" ( 0,7534), наибольшего результата в расчетном периоде (январь-февраль)</t>
  </si>
  <si>
    <t>Кол-во случаев АП с лечебно-диагностической целью ("1") или  с целью диспансерного наблюдения за больным ("3.1" ) в течение одного месяца после инфаркта/инсульта</t>
  </si>
  <si>
    <t>Кол-во случаев инфарктов/инсультов с привзякой к прикрепленному МО</t>
  </si>
  <si>
    <t xml:space="preserve">Расчётный показатель, как отношение общего кол-ва случаев АП в  течение месяца после инфаркта/инсульта к общему кол-ву случаев инфарктов/инсультов </t>
  </si>
  <si>
    <t>Баллы, согласно алгоритма оценки доли пациентов, которым была оказана помощь в течение меясца после инфаркта/инсульта</t>
  </si>
  <si>
    <t>Весовые коэффициенты для расчета показателей 
премирования медицинских организаций
(применяются к рассчитанным по методике оценочным баллам с целью определения средневзвешенного показателя оценки с учетом возрастной структуры прикрепленного населения)</t>
  </si>
  <si>
    <t>Количество детского прикрепленного населения за соответствующий период</t>
  </si>
  <si>
    <t>Количество взрослого прикрепленного населения за соответствующий период</t>
  </si>
  <si>
    <t>Общее количество прикрепленного населения по МО</t>
  </si>
  <si>
    <t>Доля детского населения по МО</t>
  </si>
  <si>
    <t>Доля взрослого населения по МО</t>
  </si>
  <si>
    <t>Расчёт общего количества баллов по всем целевым показателям и % премиальной части.</t>
  </si>
  <si>
    <t>Оценка объёма амбулаторно-поликлинических посещений на одного прикреплённого к медицинской организации</t>
  </si>
  <si>
    <t>Оценка долевого объёма посещений с профилактической целью от общего количества амбулаторно-поликлинических посещений</t>
  </si>
  <si>
    <t>Оценка охвата диспансеризацией взрослого и детского населения</t>
  </si>
  <si>
    <t>Оценка уровня обращений в неотложной форме</t>
  </si>
  <si>
    <t>Оценка частоты вызовов СМП</t>
  </si>
  <si>
    <t xml:space="preserve">Оценка уровня госпитализации  ПН  в стационар от общей численности ПН </t>
  </si>
  <si>
    <t>Оценка доли экстренных госпитализаций в общем объеме  госпитализаций ПН</t>
  </si>
  <si>
    <t>Оценка охвата ПН, ранее госпитализированного с диагнозами инфаркт/инсульт</t>
  </si>
  <si>
    <t xml:space="preserve">Всего баллов (взвешенная итоговая оценка с учетом возрастной структуры населения и доп.контроля по АПП умершим) </t>
  </si>
  <si>
    <t>Максимальное количество баллов, которое МО может получить в результате рассчета</t>
  </si>
  <si>
    <t xml:space="preserve">%* от премиальной части
</t>
  </si>
  <si>
    <t>Максимальный Балл</t>
  </si>
  <si>
    <t>расчетный балл</t>
  </si>
  <si>
    <t xml:space="preserve"> расчетный балл</t>
  </si>
  <si>
    <t xml:space="preserve">Расчет суммы премии, подлежащей распределению  по итогам работы медицинских организаций - балансодержателей за  Февраль 2018 года </t>
  </si>
  <si>
    <t>Наименование МО</t>
  </si>
  <si>
    <t>Остаток премиального фонда по МО-балансодержателям за Январь 2018г. после оценки результатов и выплаты СМО, рублей</t>
  </si>
  <si>
    <t>Сумма премиального фонда за  Февраль 2018г., рублей</t>
  </si>
  <si>
    <t xml:space="preserve">Итого премиальный фонд к распределению 
по итогам работы за  Февраль 2018г., рублей </t>
  </si>
  <si>
    <t>Оренбургский ф-л ОАО "СК "Согаз-мед"</t>
  </si>
  <si>
    <t>Оренбургский ф-л ООО ВТБ МС</t>
  </si>
  <si>
    <t xml:space="preserve">Ф-л ООО "СК"Ингосстрах-М" в г.Оренбурге </t>
  </si>
  <si>
    <t>Ф-л АО "МАСК "МАКС-М" в г.Оренбурге</t>
  </si>
  <si>
    <t>Ф-л ООО "РГС-МЕДИЦИНА" В Оренб.обл.</t>
  </si>
  <si>
    <t>560002</t>
  </si>
  <si>
    <t>560014</t>
  </si>
  <si>
    <t>560017</t>
  </si>
  <si>
    <t>560019</t>
  </si>
  <si>
    <t>560021</t>
  </si>
  <si>
    <t>560022</t>
  </si>
  <si>
    <t>560024</t>
  </si>
  <si>
    <t>560026</t>
  </si>
  <si>
    <t>560032</t>
  </si>
  <si>
    <t>560033</t>
  </si>
  <si>
    <t>560034</t>
  </si>
  <si>
    <t>560035</t>
  </si>
  <si>
    <t>560036</t>
  </si>
  <si>
    <t>560041</t>
  </si>
  <si>
    <t>560043</t>
  </si>
  <si>
    <t>560045</t>
  </si>
  <si>
    <t>560047</t>
  </si>
  <si>
    <t>560052</t>
  </si>
  <si>
    <t>560053</t>
  </si>
  <si>
    <t>560054</t>
  </si>
  <si>
    <t>560055</t>
  </si>
  <si>
    <t>560056</t>
  </si>
  <si>
    <t>560057</t>
  </si>
  <si>
    <t>560058</t>
  </si>
  <si>
    <t>560059</t>
  </si>
  <si>
    <t>560060</t>
  </si>
  <si>
    <t>560061</t>
  </si>
  <si>
    <t>560062</t>
  </si>
  <si>
    <t>560063</t>
  </si>
  <si>
    <t>560064</t>
  </si>
  <si>
    <t>560065</t>
  </si>
  <si>
    <t>560066</t>
  </si>
  <si>
    <t>560067</t>
  </si>
  <si>
    <t>560068</t>
  </si>
  <si>
    <t>560069</t>
  </si>
  <si>
    <t>560070</t>
  </si>
  <si>
    <t>560071</t>
  </si>
  <si>
    <t>560072</t>
  </si>
  <si>
    <t>560073</t>
  </si>
  <si>
    <t>560074</t>
  </si>
  <si>
    <t>560075</t>
  </si>
  <si>
    <t>560076</t>
  </si>
  <si>
    <t>560077</t>
  </si>
  <si>
    <t>560078</t>
  </si>
  <si>
    <t>560079</t>
  </si>
  <si>
    <t>560080</t>
  </si>
  <si>
    <t>560081</t>
  </si>
  <si>
    <t>560082</t>
  </si>
  <si>
    <t>560083</t>
  </si>
  <si>
    <t>560084</t>
  </si>
  <si>
    <t>560085</t>
  </si>
  <si>
    <t>560086</t>
  </si>
  <si>
    <t>560087</t>
  </si>
  <si>
    <t>560088</t>
  </si>
  <si>
    <t>560089</t>
  </si>
  <si>
    <t>560096</t>
  </si>
  <si>
    <t>560098</t>
  </si>
  <si>
    <t>560099</t>
  </si>
  <si>
    <t>560205</t>
  </si>
  <si>
    <t>560206</t>
  </si>
  <si>
    <t>560214</t>
  </si>
  <si>
    <t>Расчет премиальных сумм по итогам работы амбулаторной службы медицинских организаций – балансодержателей 
за  Февраль 2018 года в разрезе страховых медицинских организаций</t>
  </si>
  <si>
    <t xml:space="preserve">Премиальный фонд к распределению 
по итогам работы за  Февраль 2018г., рублей </t>
  </si>
  <si>
    <t>% премиальной суммы, подлежащий перечислению в МО в соответствии с утвержденным расчетом результатов оценки</t>
  </si>
  <si>
    <t xml:space="preserve">Итого сумма премии к выплате
по итогам работы  за  Февраль 2018г., рублей </t>
  </si>
  <si>
    <t>Ф-л ООО "РГС-МЕДИЦИНА" В Оренбургской области</t>
  </si>
  <si>
    <t>* при нормативе на год - 5,559 посещений на 1 жителя (взрослые), целевой показатель за 2 мес. 2018 года составляет -0,9265 посещений на 1 жителя (взрослые) 11,887 посещений на 1 жителя (дети), целевой показатель за 2 мес. составляет - 1,9812 посещений на 1 жителя (взрослые).
** результат со значением "1" отражает наличие случаев АП в отношении умерших граждан.</t>
  </si>
  <si>
    <r>
      <t>Приложение 1.1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 xml:space="preserve"> к протоколу заседания Комиссии по разработке ТП ОМС № 6 от 30.03.2018 г.</t>
    </r>
  </si>
  <si>
    <r>
      <t>Приложение 1.2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 xml:space="preserve"> к протоколу заседания Комиссии по разработке ТП ОМС № 6 от 30.03.2018 г.</t>
    </r>
  </si>
  <si>
    <r>
      <t>Приложение 1.3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 xml:space="preserve"> к протоколу заседания Комиссии по разработке ТП ОМС № 6 от 30.03.2018 г.</t>
    </r>
  </si>
  <si>
    <r>
      <t>Приложение 1.4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 xml:space="preserve"> к протоколу заседания Комиссии по разработке ТП ОМС № 6 от 30.03.2018 г.</t>
    </r>
  </si>
  <si>
    <t>* при нормативе на год - 0,304 вызова на 1 жителя (взрослые), целевой показатель за 2 мес. 2018 года составляет - 0,0507 вызова на 1 жителя (взрослые); при нормативе  на год - 0,286 вызова на 1 жителя (дети) целевой показатель за 2 мес. 2018 года составляет - 0,0477 вызова на 1 жителя (дети)</t>
  </si>
  <si>
    <r>
      <t>Приложение 1.5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 xml:space="preserve"> к протоколу заседания Комиссии по разработке ТП ОМС № 6 от 30.03.2018 г.</t>
    </r>
  </si>
  <si>
    <r>
      <t>Приложение 1.6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 xml:space="preserve"> к протоколу заседания Комиссии по разработке ТП ОМС № 6 от 30.03.2018 г.</t>
    </r>
  </si>
  <si>
    <t>* при нормативе на год - 0,149 госпитализаций на 1 жителя (взрослые), целевой показатель за 2 мес. 2018 года составляет - 0,0248 госпитализаций на 1 жителя (взрослые); при нормативе  на год - 0,158 госпитализаций на 1 жителя (дети) целевой показатель за 1 мес. 2018 года составляет - 0,0263 госпитализаций на 1 жителя (дети)</t>
  </si>
  <si>
    <r>
      <t>Приложение 1.7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 xml:space="preserve"> к протоколу заседания Комиссии по разработке ТП ОМС № 6 от 30.03.2018 г.</t>
    </r>
  </si>
  <si>
    <r>
      <t>Приложение 1.8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 xml:space="preserve"> к протоколу заседания Комиссии по разработке ТП ОМС № 6 от 30.03.2018 г.</t>
    </r>
  </si>
  <si>
    <r>
      <t>Приложение 1.9</t>
    </r>
    <r>
      <rPr>
        <sz val="10"/>
        <color indexed="10"/>
        <rFont val="Arial"/>
        <family val="2"/>
        <charset val="204"/>
      </rPr>
      <t xml:space="preserve"> </t>
    </r>
    <r>
      <rPr>
        <sz val="10"/>
        <color indexed="8"/>
        <rFont val="Arial"/>
        <family val="2"/>
        <charset val="204"/>
      </rPr>
      <t xml:space="preserve"> к протоколу заседания Комиссии по разработке ТП ОМС № 6 от 30.03.2018 г.</t>
    </r>
  </si>
  <si>
    <t xml:space="preserve">Приложение 1.11 к протоколу заседания  Комиссии по разработке ТП ОМС № 6 от 30.03.2018г.   </t>
  </si>
  <si>
    <t xml:space="preserve">Приложение 2 к протоколу заседания  Комиссии по разработке ТП ОМС № 6 от 30.03.2018г.   </t>
  </si>
  <si>
    <t>код МОЕР</t>
  </si>
  <si>
    <t xml:space="preserve"> Корректировка объемов предоставления  медицинской помощи АПП при заболеваниях  (МРФ) (амбулаторный гемодиализ) по МО  на 2018 год</t>
  </si>
  <si>
    <t>Наименование медицинской организации</t>
  </si>
  <si>
    <t>сеансы=число больных (11)* 9 мес*13 сеансов  в месяц</t>
  </si>
  <si>
    <t>6433,69 руб</t>
  </si>
  <si>
    <t>ГБУЗ "ГБ" г.Бугуруслана</t>
  </si>
  <si>
    <t>АПП (МРФ)</t>
  </si>
  <si>
    <t xml:space="preserve">ГБУЗ "ББСМП" </t>
  </si>
  <si>
    <t>ГБУЗ "ГБ" г.Медногорска</t>
  </si>
  <si>
    <t>ООО "Б.Браун Авитум Руссланд Клиникс"</t>
  </si>
  <si>
    <t>ГАУЗ "БСМП" г. Новотроицка</t>
  </si>
  <si>
    <t>1 квартал 2018 г.</t>
  </si>
  <si>
    <t>2 квартал 2018 г.</t>
  </si>
  <si>
    <t>3 квартал 2018 г.</t>
  </si>
  <si>
    <t>4 квартал 2018 г.</t>
  </si>
  <si>
    <t>Б.БРАУН АВИТУМ РУССЛАНД КЛИНИКС  ООО</t>
  </si>
  <si>
    <t xml:space="preserve">         ВТБ МС</t>
  </si>
  <si>
    <t xml:space="preserve">         ИНГОССТРАХ-М</t>
  </si>
  <si>
    <t xml:space="preserve">        МАКС-М</t>
  </si>
  <si>
    <t xml:space="preserve">        РГС - МЕДИЦИНА</t>
  </si>
  <si>
    <t xml:space="preserve">       ВТБ МС</t>
  </si>
  <si>
    <t xml:space="preserve">       ИНГОССТРАХ-М</t>
  </si>
  <si>
    <t xml:space="preserve">       МАКС-М</t>
  </si>
  <si>
    <t xml:space="preserve">       РГС - МЕДИЦИНА</t>
  </si>
  <si>
    <t xml:space="preserve">      ИНГОССТРАХ-М</t>
  </si>
  <si>
    <t xml:space="preserve">      МАКС-М</t>
  </si>
  <si>
    <t>Утвердить  с учетом корректировки на 2018г.</t>
  </si>
  <si>
    <t xml:space="preserve">      РГС - МЕДИЦИНА</t>
  </si>
  <si>
    <t xml:space="preserve">    СОГАЗ-МЕД</t>
  </si>
  <si>
    <t xml:space="preserve">    ВТБ МС</t>
  </si>
  <si>
    <t xml:space="preserve">    ИНГОССТРАХ-М</t>
  </si>
  <si>
    <t xml:space="preserve">    РГС - МЕДИЦИНА</t>
  </si>
  <si>
    <t xml:space="preserve">   СОГАЗ-МЕД</t>
  </si>
  <si>
    <t xml:space="preserve">   ВТБ МС</t>
  </si>
  <si>
    <t xml:space="preserve">   ИНГОССТРАХ-М</t>
  </si>
  <si>
    <t xml:space="preserve">   РГС - МЕДИЦИНА</t>
  </si>
  <si>
    <t xml:space="preserve">    МАКС-М</t>
  </si>
  <si>
    <t xml:space="preserve">   МАКС-М</t>
  </si>
  <si>
    <t>ГБУЗ "ГБ" г. МЕДНОГОРСКА</t>
  </si>
  <si>
    <t xml:space="preserve">  ИНГОССТРАХ-М</t>
  </si>
  <si>
    <t xml:space="preserve"> Корректировка объемов предоставления  медицинской помощи АПП при заболеваниях  (МРФ) (амбулаторный гемодиализ) по МО  на 2018 год по инициативе МЗ Оренбургской области.</t>
  </si>
  <si>
    <r>
      <t>Приложение 4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6 от 30.03.2018 г.</t>
    </r>
  </si>
  <si>
    <r>
      <t>Приложение 5.1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 к протоколу заседания Комиссии по разработке ТП ОМС № 6 от 30.03.2018 г.</t>
    </r>
  </si>
  <si>
    <r>
      <t>Приложение 5</t>
    </r>
    <r>
      <rPr>
        <sz val="12"/>
        <color indexed="10"/>
        <rFont val="Times New Roman"/>
        <family val="1"/>
        <charset val="204"/>
      </rPr>
      <t xml:space="preserve"> </t>
    </r>
    <r>
      <rPr>
        <sz val="12"/>
        <color indexed="8"/>
        <rFont val="Times New Roman"/>
        <family val="1"/>
        <charset val="204"/>
      </rPr>
      <t xml:space="preserve"> к протоколу заседания Комиссии по разработке ТП ОМС № 6 от 30.03.2018 г.</t>
    </r>
  </si>
  <si>
    <r>
      <t>Приложение 4.1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 xml:space="preserve"> к протоколу заседания Комиссии по разработке ТП ОМС № 6 от 30.03.2018 г.</t>
    </r>
  </si>
  <si>
    <t xml:space="preserve">Приложение 1.10 к протоколу заседания  Комиссии по разработке ТП ОМС №6 от 30.03.2018г.   </t>
  </si>
  <si>
    <t>Оренбургский филиал ОАО "Страховая компания "Согаз-мед"</t>
  </si>
  <si>
    <t xml:space="preserve">Филиал ООО "Страховая компания "Ингосстрах-М" в г.Оренбурге </t>
  </si>
  <si>
    <t>Филиал АО "МАСК"МАКС-М" в г.Оренбурге</t>
  </si>
  <si>
    <t>СПРАВОЧНО
переходящий на март 2018г.  остаток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</si>
</sst>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0.000"/>
    <numFmt numFmtId="165" formatCode="0.0000"/>
    <numFmt numFmtId="166" formatCode="#,##0.0000"/>
    <numFmt numFmtId="167" formatCode="#,##0.000"/>
    <numFmt numFmtId="168" formatCode="0.0"/>
  </numFmts>
  <fonts count="5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8"/>
      <name val="Arial"/>
      <family val="2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color indexed="8"/>
      <name val="Arial"/>
      <family val="2"/>
    </font>
    <font>
      <sz val="9"/>
      <name val="Arial Cyr"/>
      <charset val="204"/>
    </font>
    <font>
      <b/>
      <sz val="10"/>
      <name val="Arial Cyr"/>
      <charset val="204"/>
    </font>
    <font>
      <sz val="9"/>
      <color indexed="8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8"/>
      <name val="Arial"/>
      <family val="2"/>
      <charset val="1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</font>
    <font>
      <sz val="11"/>
      <color indexed="8"/>
      <name val="Arial"/>
      <family val="2"/>
    </font>
    <font>
      <sz val="11"/>
      <name val="Arial"/>
      <family val="2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name val="Arial Cyr"/>
    </font>
    <font>
      <b/>
      <sz val="8"/>
      <name val="Arial"/>
      <family val="2"/>
    </font>
    <font>
      <sz val="10"/>
      <name val="Arial"/>
    </font>
    <font>
      <b/>
      <sz val="10"/>
      <name val="Arial"/>
    </font>
    <font>
      <sz val="10"/>
      <name val="Times New Roman"/>
    </font>
    <font>
      <b/>
      <sz val="7"/>
      <name val="Arial"/>
    </font>
    <font>
      <b/>
      <sz val="12"/>
      <name val="Arial"/>
    </font>
    <font>
      <sz val="8"/>
      <name val="Arial"/>
    </font>
    <font>
      <b/>
      <sz val="8"/>
      <name val="Arial"/>
    </font>
    <font>
      <sz val="10"/>
      <color theme="1"/>
      <name val="Arial"/>
      <family val="2"/>
      <charset val="204"/>
    </font>
    <font>
      <sz val="10"/>
      <color indexed="10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name val="Arial Cyr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theme="1"/>
      <name val="Arial"/>
      <family val="2"/>
      <charset val="204"/>
    </font>
    <font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43" fontId="2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1" fillId="0" borderId="0"/>
    <xf numFmtId="0" fontId="21" fillId="0" borderId="0"/>
  </cellStyleXfs>
  <cellXfs count="284">
    <xf numFmtId="0" fontId="0" fillId="0" borderId="0" xfId="0"/>
    <xf numFmtId="0" fontId="0" fillId="0" borderId="0" xfId="0" applyAlignment="1">
      <alignment horizontal="left"/>
    </xf>
    <xf numFmtId="3" fontId="0" fillId="0" borderId="2" xfId="0" applyNumberFormat="1" applyFont="1" applyBorder="1" applyAlignment="1">
      <alignment horizontal="right" vertical="center"/>
    </xf>
    <xf numFmtId="1" fontId="0" fillId="0" borderId="2" xfId="0" applyNumberFormat="1" applyFont="1" applyBorder="1" applyAlignment="1">
      <alignment horizontal="right" vertical="center"/>
    </xf>
    <xf numFmtId="3" fontId="0" fillId="2" borderId="2" xfId="0" applyNumberFormat="1" applyFont="1" applyFill="1" applyBorder="1" applyAlignment="1">
      <alignment horizontal="right" vertical="center"/>
    </xf>
    <xf numFmtId="3" fontId="0" fillId="3" borderId="2" xfId="0" applyNumberFormat="1" applyFont="1" applyFill="1" applyBorder="1" applyAlignment="1">
      <alignment horizontal="right" vertical="center"/>
    </xf>
    <xf numFmtId="1" fontId="0" fillId="2" borderId="2" xfId="0" applyNumberFormat="1" applyFont="1" applyFill="1" applyBorder="1" applyAlignment="1">
      <alignment horizontal="right" vertical="center"/>
    </xf>
    <xf numFmtId="0" fontId="0" fillId="0" borderId="0" xfId="0" applyNumberFormat="1" applyAlignment="1">
      <alignment horizontal="left" wrapText="1"/>
    </xf>
    <xf numFmtId="0" fontId="3" fillId="0" borderId="0" xfId="1" applyFont="1"/>
    <xf numFmtId="0" fontId="2" fillId="0" borderId="0" xfId="1"/>
    <xf numFmtId="0" fontId="7" fillId="0" borderId="0" xfId="1" applyFont="1" applyAlignment="1">
      <alignment vertical="center" wrapText="1"/>
    </xf>
    <xf numFmtId="0" fontId="9" fillId="0" borderId="0" xfId="1" applyFont="1"/>
    <xf numFmtId="0" fontId="8" fillId="0" borderId="2" xfId="1" applyFont="1" applyBorder="1" applyAlignment="1">
      <alignment horizontal="center"/>
    </xf>
    <xf numFmtId="0" fontId="8" fillId="0" borderId="2" xfId="1" applyFont="1" applyBorder="1" applyAlignment="1">
      <alignment horizontal="center" vertical="center" wrapText="1"/>
    </xf>
    <xf numFmtId="0" fontId="2" fillId="0" borderId="0" xfId="1" applyFill="1"/>
    <xf numFmtId="0" fontId="3" fillId="0" borderId="0" xfId="0" applyFont="1" applyAlignment="1">
      <alignment horizontal="left"/>
    </xf>
    <xf numFmtId="0" fontId="5" fillId="0" borderId="0" xfId="2" applyFont="1" applyBorder="1" applyAlignment="1">
      <alignment wrapText="1"/>
    </xf>
    <xf numFmtId="0" fontId="9" fillId="0" borderId="0" xfId="1" applyFont="1" applyBorder="1"/>
    <xf numFmtId="0" fontId="8" fillId="0" borderId="3" xfId="1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3" fontId="14" fillId="0" borderId="2" xfId="1" applyNumberFormat="1" applyFont="1" applyFill="1" applyBorder="1" applyAlignment="1">
      <alignment horizontal="right" wrapText="1"/>
    </xf>
    <xf numFmtId="4" fontId="14" fillId="0" borderId="2" xfId="1" applyNumberFormat="1" applyFont="1" applyFill="1" applyBorder="1" applyAlignment="1">
      <alignment horizontal="right" wrapText="1"/>
    </xf>
    <xf numFmtId="0" fontId="15" fillId="4" borderId="2" xfId="2" applyNumberFormat="1" applyFont="1" applyFill="1" applyBorder="1" applyAlignment="1">
      <alignment horizontal="left" vertical="top" wrapText="1"/>
    </xf>
    <xf numFmtId="3" fontId="16" fillId="0" borderId="2" xfId="1" applyNumberFormat="1" applyFont="1" applyBorder="1"/>
    <xf numFmtId="4" fontId="16" fillId="0" borderId="2" xfId="1" applyNumberFormat="1" applyFont="1" applyBorder="1"/>
    <xf numFmtId="3" fontId="17" fillId="0" borderId="2" xfId="1" applyNumberFormat="1" applyFont="1" applyBorder="1"/>
    <xf numFmtId="4" fontId="17" fillId="0" borderId="2" xfId="1" applyNumberFormat="1" applyFont="1" applyBorder="1"/>
    <xf numFmtId="4" fontId="19" fillId="4" borderId="2" xfId="1" applyNumberFormat="1" applyFont="1" applyFill="1" applyBorder="1" applyAlignment="1">
      <alignment horizontal="center" vertical="center" wrapText="1"/>
    </xf>
    <xf numFmtId="3" fontId="19" fillId="4" borderId="2" xfId="1" applyNumberFormat="1" applyFont="1" applyFill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/>
    </xf>
    <xf numFmtId="3" fontId="19" fillId="0" borderId="2" xfId="1" applyNumberFormat="1" applyFont="1" applyBorder="1" applyAlignment="1">
      <alignment horizontal="center" vertical="center"/>
    </xf>
    <xf numFmtId="0" fontId="18" fillId="4" borderId="2" xfId="2" applyNumberFormat="1" applyFont="1" applyFill="1" applyBorder="1" applyAlignment="1">
      <alignment horizontal="center" vertical="top" wrapText="1"/>
    </xf>
    <xf numFmtId="3" fontId="20" fillId="0" borderId="2" xfId="1" applyNumberFormat="1" applyFont="1" applyFill="1" applyBorder="1" applyAlignment="1">
      <alignment horizontal="center" vertical="center" wrapText="1"/>
    </xf>
    <xf numFmtId="4" fontId="20" fillId="0" borderId="2" xfId="1" applyNumberFormat="1" applyFont="1" applyFill="1" applyBorder="1" applyAlignment="1">
      <alignment horizontal="center" vertical="center" wrapText="1"/>
    </xf>
    <xf numFmtId="0" fontId="20" fillId="0" borderId="2" xfId="1" applyFont="1" applyFill="1" applyBorder="1" applyAlignment="1">
      <alignment horizontal="center" vertical="center"/>
    </xf>
    <xf numFmtId="4" fontId="20" fillId="0" borderId="2" xfId="3" applyNumberFormat="1" applyFont="1" applyFill="1" applyBorder="1" applyAlignment="1">
      <alignment horizontal="center" vertical="center"/>
    </xf>
    <xf numFmtId="4" fontId="19" fillId="0" borderId="2" xfId="3" applyNumberFormat="1" applyFont="1" applyBorder="1" applyAlignment="1">
      <alignment horizontal="center" vertical="center"/>
    </xf>
    <xf numFmtId="4" fontId="19" fillId="0" borderId="2" xfId="1" applyNumberFormat="1" applyFont="1" applyBorder="1" applyAlignment="1">
      <alignment horizontal="center" vertical="center"/>
    </xf>
    <xf numFmtId="0" fontId="21" fillId="0" borderId="0" xfId="0" applyFont="1" applyAlignment="1">
      <alignment horizontal="left"/>
    </xf>
    <xf numFmtId="0" fontId="21" fillId="0" borderId="0" xfId="0" applyFont="1"/>
    <xf numFmtId="164" fontId="21" fillId="0" borderId="0" xfId="0" applyNumberFormat="1" applyFont="1" applyAlignment="1">
      <alignment wrapText="1"/>
    </xf>
    <xf numFmtId="164" fontId="21" fillId="0" borderId="0" xfId="0" applyNumberFormat="1" applyFont="1"/>
    <xf numFmtId="0" fontId="21" fillId="0" borderId="0" xfId="0" applyFont="1" applyAlignment="1">
      <alignment wrapText="1"/>
    </xf>
    <xf numFmtId="4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4" xfId="0" applyFont="1" applyBorder="1" applyAlignment="1">
      <alignment wrapText="1"/>
    </xf>
    <xf numFmtId="0" fontId="21" fillId="0" borderId="2" xfId="0" applyFont="1" applyBorder="1" applyAlignment="1">
      <alignment horizontal="center"/>
    </xf>
    <xf numFmtId="0" fontId="24" fillId="0" borderId="2" xfId="4" applyNumberFormat="1" applyFont="1" applyBorder="1" applyAlignment="1">
      <alignment horizontal="left" wrapText="1"/>
    </xf>
    <xf numFmtId="0" fontId="24" fillId="0" borderId="2" xfId="4" applyNumberFormat="1" applyFont="1" applyBorder="1" applyAlignment="1">
      <alignment wrapText="1"/>
    </xf>
    <xf numFmtId="3" fontId="21" fillId="0" borderId="2" xfId="0" applyNumberFormat="1" applyFont="1" applyBorder="1"/>
    <xf numFmtId="3" fontId="24" fillId="4" borderId="2" xfId="5" applyNumberFormat="1" applyFont="1" applyFill="1" applyBorder="1" applyAlignment="1">
      <alignment horizontal="right"/>
    </xf>
    <xf numFmtId="164" fontId="21" fillId="0" borderId="2" xfId="0" applyNumberFormat="1" applyFont="1" applyBorder="1"/>
    <xf numFmtId="2" fontId="21" fillId="0" borderId="2" xfId="0" applyNumberFormat="1" applyFont="1" applyBorder="1" applyAlignment="1">
      <alignment horizontal="right"/>
    </xf>
    <xf numFmtId="4" fontId="21" fillId="0" borderId="2" xfId="0" applyNumberFormat="1" applyFont="1" applyBorder="1" applyAlignment="1">
      <alignment horizontal="right"/>
    </xf>
    <xf numFmtId="1" fontId="14" fillId="0" borderId="2" xfId="0" applyNumberFormat="1" applyFont="1" applyFill="1" applyBorder="1" applyAlignment="1">
      <alignment horizontal="center" vertical="center"/>
    </xf>
    <xf numFmtId="1" fontId="21" fillId="0" borderId="2" xfId="0" applyNumberFormat="1" applyFont="1" applyBorder="1" applyAlignment="1">
      <alignment horizontal="right"/>
    </xf>
    <xf numFmtId="4" fontId="21" fillId="0" borderId="2" xfId="0" applyNumberFormat="1" applyFont="1" applyBorder="1"/>
    <xf numFmtId="1" fontId="14" fillId="6" borderId="2" xfId="0" applyNumberFormat="1" applyFont="1" applyFill="1" applyBorder="1" applyAlignment="1">
      <alignment horizontal="center" vertical="center"/>
    </xf>
    <xf numFmtId="1" fontId="14" fillId="6" borderId="2" xfId="0" applyNumberFormat="1" applyFont="1" applyFill="1" applyBorder="1" applyAlignment="1">
      <alignment horizontal="right"/>
    </xf>
    <xf numFmtId="0" fontId="24" fillId="0" borderId="3" xfId="4" applyNumberFormat="1" applyFont="1" applyBorder="1" applyAlignment="1">
      <alignment horizontal="left" wrapText="1"/>
    </xf>
    <xf numFmtId="1" fontId="14" fillId="0" borderId="6" xfId="0" applyNumberFormat="1" applyFont="1" applyFill="1" applyBorder="1" applyAlignment="1">
      <alignment horizontal="center" vertical="center"/>
    </xf>
    <xf numFmtId="0" fontId="21" fillId="0" borderId="3" xfId="0" applyFont="1" applyBorder="1" applyAlignment="1">
      <alignment horizontal="left"/>
    </xf>
    <xf numFmtId="0" fontId="21" fillId="0" borderId="3" xfId="0" applyFont="1" applyBorder="1" applyAlignment="1">
      <alignment horizontal="right" wrapText="1"/>
    </xf>
    <xf numFmtId="2" fontId="21" fillId="0" borderId="2" xfId="0" applyNumberFormat="1" applyFont="1" applyBorder="1"/>
    <xf numFmtId="0" fontId="21" fillId="0" borderId="3" xfId="0" applyFont="1" applyBorder="1" applyAlignment="1"/>
    <xf numFmtId="0" fontId="21" fillId="0" borderId="2" xfId="0" applyFont="1" applyBorder="1" applyAlignment="1">
      <alignment horizontal="right"/>
    </xf>
    <xf numFmtId="1" fontId="21" fillId="0" borderId="6" xfId="0" applyNumberFormat="1" applyFont="1" applyBorder="1" applyAlignment="1">
      <alignment horizontal="right"/>
    </xf>
    <xf numFmtId="0" fontId="21" fillId="0" borderId="6" xfId="0" applyFont="1" applyBorder="1"/>
    <xf numFmtId="3" fontId="21" fillId="0" borderId="0" xfId="0" applyNumberFormat="1" applyFont="1"/>
    <xf numFmtId="1" fontId="21" fillId="0" borderId="0" xfId="0" applyNumberFormat="1" applyFont="1" applyAlignment="1">
      <alignment horizontal="center"/>
    </xf>
    <xf numFmtId="3" fontId="25" fillId="0" borderId="0" xfId="0" applyNumberFormat="1" applyFont="1"/>
    <xf numFmtId="0" fontId="21" fillId="0" borderId="0" xfId="0" applyFont="1" applyFill="1" applyAlignment="1">
      <alignment vertical="center" wrapText="1"/>
    </xf>
    <xf numFmtId="0" fontId="21" fillId="0" borderId="0" xfId="0" applyFont="1" applyAlignment="1">
      <alignment horizontal="left" vertical="center"/>
    </xf>
    <xf numFmtId="166" fontId="21" fillId="0" borderId="2" xfId="0" applyNumberFormat="1" applyFont="1" applyBorder="1"/>
    <xf numFmtId="4" fontId="21" fillId="0" borderId="2" xfId="0" applyNumberFormat="1" applyFont="1" applyBorder="1" applyAlignment="1"/>
    <xf numFmtId="1" fontId="14" fillId="0" borderId="2" xfId="0" applyNumberFormat="1" applyFont="1" applyBorder="1" applyAlignment="1">
      <alignment horizontal="right"/>
    </xf>
    <xf numFmtId="4" fontId="0" fillId="0" borderId="0" xfId="0" applyNumberFormat="1"/>
    <xf numFmtId="3" fontId="21" fillId="0" borderId="3" xfId="0" applyNumberFormat="1" applyFont="1" applyBorder="1"/>
    <xf numFmtId="4" fontId="21" fillId="0" borderId="3" xfId="0" applyNumberFormat="1" applyFont="1" applyBorder="1"/>
    <xf numFmtId="4" fontId="21" fillId="0" borderId="3" xfId="0" applyNumberFormat="1" applyFont="1" applyBorder="1" applyAlignment="1"/>
    <xf numFmtId="1" fontId="21" fillId="0" borderId="6" xfId="0" applyNumberFormat="1" applyFont="1" applyFill="1" applyBorder="1" applyAlignment="1">
      <alignment horizontal="right"/>
    </xf>
    <xf numFmtId="165" fontId="21" fillId="0" borderId="0" xfId="0" applyNumberFormat="1" applyFont="1"/>
    <xf numFmtId="0" fontId="21" fillId="0" borderId="0" xfId="0" applyFont="1" applyFill="1"/>
    <xf numFmtId="0" fontId="21" fillId="0" borderId="0" xfId="0" applyFont="1" applyAlignment="1"/>
    <xf numFmtId="2" fontId="0" fillId="0" borderId="0" xfId="0" applyNumberFormat="1"/>
    <xf numFmtId="3" fontId="21" fillId="6" borderId="2" xfId="6" applyNumberFormat="1" applyFont="1" applyFill="1" applyBorder="1" applyAlignment="1"/>
    <xf numFmtId="10" fontId="21" fillId="0" borderId="2" xfId="7" applyNumberFormat="1" applyFont="1" applyBorder="1" applyAlignment="1"/>
    <xf numFmtId="0" fontId="21" fillId="0" borderId="2" xfId="0" applyFont="1" applyBorder="1"/>
    <xf numFmtId="166" fontId="21" fillId="6" borderId="2" xfId="0" applyNumberFormat="1" applyFont="1" applyFill="1" applyBorder="1"/>
    <xf numFmtId="3" fontId="14" fillId="6" borderId="2" xfId="0" applyNumberFormat="1" applyFont="1" applyFill="1" applyBorder="1"/>
    <xf numFmtId="3" fontId="14" fillId="6" borderId="2" xfId="0" applyNumberFormat="1" applyFont="1" applyFill="1" applyBorder="1" applyAlignment="1">
      <alignment horizontal="center"/>
    </xf>
    <xf numFmtId="3" fontId="14" fillId="0" borderId="2" xfId="0" applyNumberFormat="1" applyFont="1" applyBorder="1"/>
    <xf numFmtId="0" fontId="21" fillId="0" borderId="2" xfId="0" applyFont="1" applyBorder="1" applyAlignment="1">
      <alignment horizontal="left"/>
    </xf>
    <xf numFmtId="0" fontId="21" fillId="0" borderId="2" xfId="7" applyFont="1" applyBorder="1" applyAlignment="1">
      <alignment horizontal="right" wrapText="1"/>
    </xf>
    <xf numFmtId="3" fontId="21" fillId="0" borderId="2" xfId="7" applyNumberFormat="1" applyFont="1" applyFill="1" applyBorder="1"/>
    <xf numFmtId="10" fontId="21" fillId="0" borderId="0" xfId="0" applyNumberFormat="1" applyFont="1"/>
    <xf numFmtId="167" fontId="21" fillId="0" borderId="0" xfId="0" applyNumberFormat="1" applyFont="1"/>
    <xf numFmtId="0" fontId="0" fillId="0" borderId="0" xfId="0" applyAlignment="1">
      <alignment vertical="center"/>
    </xf>
    <xf numFmtId="0" fontId="21" fillId="0" borderId="0" xfId="0" applyFont="1" applyAlignment="1">
      <alignment horizontal="center" vertical="center"/>
    </xf>
    <xf numFmtId="0" fontId="21" fillId="0" borderId="2" xfId="0" applyFont="1" applyBorder="1" applyAlignment="1"/>
    <xf numFmtId="0" fontId="21" fillId="0" borderId="0" xfId="0" applyFont="1" applyAlignment="1">
      <alignment vertical="center"/>
    </xf>
    <xf numFmtId="0" fontId="26" fillId="0" borderId="2" xfId="4" applyNumberFormat="1" applyFont="1" applyBorder="1" applyAlignment="1">
      <alignment wrapText="1"/>
    </xf>
    <xf numFmtId="0" fontId="21" fillId="6" borderId="0" xfId="0" applyFont="1" applyFill="1" applyAlignment="1">
      <alignment vertical="center"/>
    </xf>
    <xf numFmtId="0" fontId="0" fillId="0" borderId="0" xfId="0" applyAlignment="1">
      <alignment wrapText="1"/>
    </xf>
    <xf numFmtId="0" fontId="24" fillId="5" borderId="2" xfId="4" applyNumberFormat="1" applyFont="1" applyFill="1" applyBorder="1" applyAlignment="1">
      <alignment horizontal="left" vertical="center" wrapText="1"/>
    </xf>
    <xf numFmtId="0" fontId="24" fillId="5" borderId="2" xfId="4" applyNumberFormat="1" applyFont="1" applyFill="1" applyBorder="1" applyAlignment="1">
      <alignment horizontal="center" vertical="center" wrapText="1"/>
    </xf>
    <xf numFmtId="0" fontId="21" fillId="5" borderId="2" xfId="0" applyFont="1" applyFill="1" applyBorder="1" applyAlignment="1">
      <alignment horizontal="center" vertical="center" wrapText="1"/>
    </xf>
    <xf numFmtId="0" fontId="26" fillId="0" borderId="2" xfId="4" applyNumberFormat="1" applyFont="1" applyBorder="1" applyAlignment="1">
      <alignment horizontal="left" wrapText="1"/>
    </xf>
    <xf numFmtId="3" fontId="27" fillId="0" borderId="2" xfId="4" applyNumberFormat="1" applyFont="1" applyBorder="1" applyAlignment="1">
      <alignment wrapText="1"/>
    </xf>
    <xf numFmtId="3" fontId="28" fillId="0" borderId="2" xfId="0" applyNumberFormat="1" applyFont="1" applyBorder="1" applyAlignment="1">
      <alignment wrapText="1"/>
    </xf>
    <xf numFmtId="4" fontId="28" fillId="0" borderId="2" xfId="0" applyNumberFormat="1" applyFont="1" applyBorder="1" applyAlignment="1">
      <alignment wrapText="1"/>
    </xf>
    <xf numFmtId="0" fontId="21" fillId="0" borderId="2" xfId="0" applyFont="1" applyBorder="1" applyAlignment="1">
      <alignment horizontal="right" wrapText="1"/>
    </xf>
    <xf numFmtId="3" fontId="29" fillId="0" borderId="2" xfId="0" applyNumberFormat="1" applyFont="1" applyBorder="1" applyAlignment="1"/>
    <xf numFmtId="10" fontId="29" fillId="0" borderId="2" xfId="0" applyNumberFormat="1" applyFont="1" applyBorder="1" applyAlignment="1"/>
    <xf numFmtId="2" fontId="21" fillId="0" borderId="0" xfId="0" applyNumberFormat="1" applyFont="1" applyAlignment="1">
      <alignment wrapText="1"/>
    </xf>
    <xf numFmtId="4" fontId="29" fillId="0" borderId="2" xfId="0" applyNumberFormat="1" applyFont="1" applyFill="1" applyBorder="1" applyAlignment="1">
      <alignment horizontal="right"/>
    </xf>
    <xf numFmtId="4" fontId="29" fillId="0" borderId="2" xfId="0" applyNumberFormat="1" applyFont="1" applyBorder="1" applyAlignment="1">
      <alignment horizontal="right"/>
    </xf>
    <xf numFmtId="4" fontId="29" fillId="7" borderId="2" xfId="0" applyNumberFormat="1" applyFont="1" applyFill="1" applyBorder="1" applyAlignment="1">
      <alignment horizontal="right"/>
    </xf>
    <xf numFmtId="4" fontId="29" fillId="6" borderId="2" xfId="0" applyNumberFormat="1" applyFont="1" applyFill="1" applyBorder="1" applyAlignment="1">
      <alignment horizontal="right"/>
    </xf>
    <xf numFmtId="4" fontId="0" fillId="0" borderId="0" xfId="0" applyNumberFormat="1" applyFill="1"/>
    <xf numFmtId="2" fontId="0" fillId="0" borderId="0" xfId="0" applyNumberFormat="1" applyFill="1"/>
    <xf numFmtId="0" fontId="0" fillId="0" borderId="0" xfId="0" applyFill="1"/>
    <xf numFmtId="1" fontId="21" fillId="0" borderId="2" xfId="0" applyNumberFormat="1" applyFont="1" applyBorder="1" applyAlignment="1">
      <alignment horizontal="left" wrapText="1"/>
    </xf>
    <xf numFmtId="0" fontId="31" fillId="0" borderId="11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0" fillId="0" borderId="2" xfId="0" applyNumberFormat="1" applyFont="1" applyBorder="1" applyAlignment="1">
      <alignment horizontal="center" vertical="center"/>
    </xf>
    <xf numFmtId="0" fontId="33" fillId="0" borderId="11" xfId="0" applyNumberFormat="1" applyFont="1" applyBorder="1" applyAlignment="1">
      <alignment horizontal="left" wrapText="1"/>
    </xf>
    <xf numFmtId="3" fontId="33" fillId="0" borderId="11" xfId="0" applyNumberFormat="1" applyFont="1" applyBorder="1" applyAlignment="1">
      <alignment horizontal="right" vertical="center" wrapText="1"/>
    </xf>
    <xf numFmtId="3" fontId="34" fillId="9" borderId="11" xfId="0" applyNumberFormat="1" applyFont="1" applyFill="1" applyBorder="1" applyAlignment="1">
      <alignment horizontal="right" vertical="center" wrapText="1"/>
    </xf>
    <xf numFmtId="2" fontId="34" fillId="8" borderId="11" xfId="0" applyNumberFormat="1" applyFont="1" applyFill="1" applyBorder="1" applyAlignment="1">
      <alignment horizontal="center" vertical="center" wrapText="1"/>
    </xf>
    <xf numFmtId="168" fontId="34" fillId="8" borderId="11" xfId="0" applyNumberFormat="1" applyFont="1" applyFill="1" applyBorder="1" applyAlignment="1">
      <alignment horizontal="center" vertical="center" wrapText="1"/>
    </xf>
    <xf numFmtId="1" fontId="33" fillId="0" borderId="11" xfId="0" applyNumberFormat="1" applyFont="1" applyBorder="1" applyAlignment="1">
      <alignment horizontal="right" vertical="center" wrapText="1"/>
    </xf>
    <xf numFmtId="1" fontId="34" fillId="9" borderId="11" xfId="0" applyNumberFormat="1" applyFont="1" applyFill="1" applyBorder="1" applyAlignment="1">
      <alignment horizontal="right" vertical="center" wrapText="1"/>
    </xf>
    <xf numFmtId="3" fontId="34" fillId="0" borderId="11" xfId="0" applyNumberFormat="1" applyFont="1" applyBorder="1" applyAlignment="1">
      <alignment horizontal="right" vertical="center" wrapText="1"/>
    </xf>
    <xf numFmtId="0" fontId="34" fillId="8" borderId="11" xfId="0" applyNumberFormat="1" applyFont="1" applyFill="1" applyBorder="1" applyAlignment="1">
      <alignment horizontal="center" vertical="center" wrapText="1"/>
    </xf>
    <xf numFmtId="3" fontId="34" fillId="8" borderId="11" xfId="0" applyNumberFormat="1" applyFont="1" applyFill="1" applyBorder="1" applyAlignment="1">
      <alignment horizontal="right" vertical="center" wrapText="1"/>
    </xf>
    <xf numFmtId="3" fontId="34" fillId="5" borderId="11" xfId="0" applyNumberFormat="1" applyFont="1" applyFill="1" applyBorder="1" applyAlignment="1">
      <alignment horizontal="center" vertical="center" wrapText="1"/>
    </xf>
    <xf numFmtId="0" fontId="39" fillId="0" borderId="0" xfId="0" applyFont="1" applyAlignment="1">
      <alignment horizontal="left"/>
    </xf>
    <xf numFmtId="4" fontId="42" fillId="5" borderId="2" xfId="4" applyNumberFormat="1" applyFont="1" applyFill="1" applyBorder="1" applyAlignment="1">
      <alignment horizontal="center" vertical="center" wrapText="1"/>
    </xf>
    <xf numFmtId="0" fontId="43" fillId="0" borderId="0" xfId="0" applyFont="1"/>
    <xf numFmtId="0" fontId="30" fillId="0" borderId="2" xfId="0" applyFont="1" applyBorder="1" applyAlignment="1">
      <alignment horizontal="center" wrapText="1"/>
    </xf>
    <xf numFmtId="0" fontId="30" fillId="0" borderId="2" xfId="0" applyFont="1" applyBorder="1" applyAlignment="1">
      <alignment horizontal="center"/>
    </xf>
    <xf numFmtId="164" fontId="30" fillId="0" borderId="2" xfId="0" applyNumberFormat="1" applyFont="1" applyBorder="1" applyAlignment="1">
      <alignment horizontal="center" wrapText="1"/>
    </xf>
    <xf numFmtId="164" fontId="30" fillId="0" borderId="2" xfId="0" applyNumberFormat="1" applyFont="1" applyBorder="1" applyAlignment="1">
      <alignment horizontal="center"/>
    </xf>
    <xf numFmtId="1" fontId="30" fillId="0" borderId="2" xfId="0" applyNumberFormat="1" applyFont="1" applyBorder="1" applyAlignment="1">
      <alignment horizontal="center" wrapText="1"/>
    </xf>
    <xf numFmtId="1" fontId="30" fillId="0" borderId="2" xfId="0" applyNumberFormat="1" applyFont="1" applyBorder="1" applyAlignment="1">
      <alignment horizontal="center"/>
    </xf>
    <xf numFmtId="0" fontId="40" fillId="0" borderId="0" xfId="1" applyFont="1" applyBorder="1" applyAlignment="1">
      <alignment wrapText="1"/>
    </xf>
    <xf numFmtId="3" fontId="42" fillId="6" borderId="2" xfId="4" applyNumberFormat="1" applyFont="1" applyFill="1" applyBorder="1" applyAlignment="1">
      <alignment horizontal="center" vertical="center" wrapText="1"/>
    </xf>
    <xf numFmtId="0" fontId="43" fillId="6" borderId="0" xfId="0" applyFont="1" applyFill="1"/>
    <xf numFmtId="0" fontId="30" fillId="0" borderId="2" xfId="0" applyFont="1" applyBorder="1" applyAlignment="1">
      <alignment horizontal="center" vertical="center"/>
    </xf>
    <xf numFmtId="1" fontId="30" fillId="0" borderId="2" xfId="0" applyNumberFormat="1" applyFont="1" applyBorder="1" applyAlignment="1">
      <alignment horizontal="center" vertical="center" wrapText="1"/>
    </xf>
    <xf numFmtId="1" fontId="30" fillId="0" borderId="2" xfId="0" applyNumberFormat="1" applyFont="1" applyBorder="1" applyAlignment="1">
      <alignment horizontal="center" vertical="center"/>
    </xf>
    <xf numFmtId="0" fontId="30" fillId="0" borderId="2" xfId="0" applyFont="1" applyBorder="1" applyAlignment="1">
      <alignment horizontal="center" vertical="center" wrapText="1"/>
    </xf>
    <xf numFmtId="0" fontId="43" fillId="0" borderId="0" xfId="0" applyFont="1" applyAlignment="1">
      <alignment vertical="center"/>
    </xf>
    <xf numFmtId="0" fontId="33" fillId="0" borderId="0" xfId="0" applyNumberFormat="1" applyFont="1" applyAlignment="1">
      <alignment wrapText="1"/>
    </xf>
    <xf numFmtId="3" fontId="42" fillId="5" borderId="5" xfId="4" applyNumberFormat="1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center" vertical="center" wrapText="1"/>
    </xf>
    <xf numFmtId="2" fontId="30" fillId="5" borderId="5" xfId="0" applyNumberFormat="1" applyFont="1" applyFill="1" applyBorder="1" applyAlignment="1">
      <alignment horizontal="center" vertical="center" wrapText="1"/>
    </xf>
    <xf numFmtId="4" fontId="30" fillId="5" borderId="5" xfId="4" applyNumberFormat="1" applyFont="1" applyFill="1" applyBorder="1" applyAlignment="1">
      <alignment horizontal="center" vertical="center" wrapText="1"/>
    </xf>
    <xf numFmtId="0" fontId="43" fillId="7" borderId="2" xfId="0" applyFont="1" applyFill="1" applyBorder="1"/>
    <xf numFmtId="0" fontId="42" fillId="5" borderId="5" xfId="4" applyNumberFormat="1" applyFont="1" applyFill="1" applyBorder="1" applyAlignment="1">
      <alignment horizontal="center" vertical="center" wrapText="1"/>
    </xf>
    <xf numFmtId="2" fontId="42" fillId="5" borderId="1" xfId="4" applyNumberFormat="1" applyFont="1" applyFill="1" applyBorder="1" applyAlignment="1">
      <alignment vertical="center" wrapText="1"/>
    </xf>
    <xf numFmtId="0" fontId="42" fillId="5" borderId="2" xfId="4" applyNumberFormat="1" applyFont="1" applyFill="1" applyBorder="1" applyAlignment="1">
      <alignment horizontal="center" vertical="center" wrapText="1"/>
    </xf>
    <xf numFmtId="0" fontId="44" fillId="0" borderId="0" xfId="1" applyFont="1" applyBorder="1" applyAlignment="1">
      <alignment wrapText="1"/>
    </xf>
    <xf numFmtId="0" fontId="21" fillId="0" borderId="4" xfId="0" applyFont="1" applyBorder="1" applyAlignment="1">
      <alignment vertical="center" wrapText="1"/>
    </xf>
    <xf numFmtId="0" fontId="21" fillId="0" borderId="0" xfId="0" applyFont="1" applyBorder="1" applyAlignment="1">
      <alignment vertical="center" wrapText="1"/>
    </xf>
    <xf numFmtId="0" fontId="0" fillId="0" borderId="0" xfId="0" applyBorder="1"/>
    <xf numFmtId="0" fontId="22" fillId="0" borderId="0" xfId="0" applyFont="1" applyAlignment="1">
      <alignment vertical="center" wrapText="1"/>
    </xf>
    <xf numFmtId="0" fontId="8" fillId="0" borderId="2" xfId="1" applyFon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48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/>
    </xf>
    <xf numFmtId="0" fontId="8" fillId="0" borderId="2" xfId="1" applyFont="1" applyBorder="1" applyAlignment="1">
      <alignment horizontal="left" vertical="center" wrapText="1"/>
    </xf>
    <xf numFmtId="0" fontId="8" fillId="0" borderId="2" xfId="1" applyFont="1" applyBorder="1" applyAlignment="1">
      <alignment horizontal="right" vertical="center" wrapText="1"/>
    </xf>
    <xf numFmtId="3" fontId="8" fillId="0" borderId="2" xfId="1" applyNumberFormat="1" applyFont="1" applyBorder="1" applyAlignment="1">
      <alignment horizontal="right" vertical="center" wrapText="1"/>
    </xf>
    <xf numFmtId="3" fontId="7" fillId="0" borderId="2" xfId="1" applyNumberFormat="1" applyFont="1" applyBorder="1"/>
    <xf numFmtId="4" fontId="8" fillId="0" borderId="2" xfId="1" applyNumberFormat="1" applyFont="1" applyBorder="1" applyAlignment="1">
      <alignment horizontal="right" vertical="center" wrapText="1"/>
    </xf>
    <xf numFmtId="0" fontId="49" fillId="0" borderId="2" xfId="1" applyFont="1" applyBorder="1"/>
    <xf numFmtId="4" fontId="8" fillId="0" borderId="0" xfId="1" applyNumberFormat="1" applyFont="1" applyBorder="1" applyAlignment="1">
      <alignment horizontal="right" vertical="center" wrapText="1"/>
    </xf>
    <xf numFmtId="0" fontId="8" fillId="0" borderId="0" xfId="1" applyFont="1" applyBorder="1" applyAlignment="1">
      <alignment horizontal="left" vertical="center" wrapText="1"/>
    </xf>
    <xf numFmtId="0" fontId="8" fillId="0" borderId="0" xfId="1" applyFont="1" applyBorder="1" applyAlignment="1">
      <alignment wrapText="1"/>
    </xf>
    <xf numFmtId="0" fontId="0" fillId="0" borderId="2" xfId="0" applyBorder="1"/>
    <xf numFmtId="4" fontId="0" fillId="0" borderId="2" xfId="0" applyNumberFormat="1" applyBorder="1"/>
    <xf numFmtId="0" fontId="0" fillId="6" borderId="0" xfId="0" applyFont="1" applyFill="1"/>
    <xf numFmtId="0" fontId="10" fillId="0" borderId="0" xfId="1" applyFont="1" applyBorder="1" applyAlignment="1">
      <alignment vertical="center" wrapText="1"/>
    </xf>
    <xf numFmtId="0" fontId="53" fillId="6" borderId="2" xfId="0" applyNumberFormat="1" applyFont="1" applyFill="1" applyBorder="1" applyAlignment="1">
      <alignment horizontal="left" vertical="top" wrapText="1" indent="1"/>
    </xf>
    <xf numFmtId="0" fontId="52" fillId="6" borderId="2" xfId="0" applyNumberFormat="1" applyFont="1" applyFill="1" applyBorder="1" applyAlignment="1">
      <alignment horizontal="left" vertical="top" wrapText="1" indent="2"/>
    </xf>
    <xf numFmtId="0" fontId="47" fillId="0" borderId="2" xfId="0" applyFont="1" applyBorder="1"/>
    <xf numFmtId="0" fontId="54" fillId="7" borderId="2" xfId="0" applyNumberFormat="1" applyFont="1" applyFill="1" applyBorder="1" applyAlignment="1">
      <alignment horizontal="left" vertical="top" wrapText="1"/>
    </xf>
    <xf numFmtId="0" fontId="47" fillId="7" borderId="2" xfId="0" applyFont="1" applyFill="1" applyBorder="1"/>
    <xf numFmtId="4" fontId="47" fillId="7" borderId="2" xfId="0" applyNumberFormat="1" applyFont="1" applyFill="1" applyBorder="1"/>
    <xf numFmtId="4" fontId="47" fillId="0" borderId="2" xfId="0" applyNumberFormat="1" applyFont="1" applyBorder="1"/>
    <xf numFmtId="0" fontId="57" fillId="7" borderId="2" xfId="0" applyNumberFormat="1" applyFont="1" applyFill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right" wrapText="1"/>
    </xf>
    <xf numFmtId="0" fontId="8" fillId="0" borderId="2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right" wrapText="1"/>
    </xf>
    <xf numFmtId="0" fontId="8" fillId="0" borderId="2" xfId="1" applyFont="1" applyBorder="1" applyAlignment="1">
      <alignment horizontal="center" vertical="center"/>
    </xf>
    <xf numFmtId="0" fontId="12" fillId="0" borderId="2" xfId="1" applyFont="1" applyBorder="1" applyAlignment="1">
      <alignment horizontal="center" vertical="center" wrapText="1"/>
    </xf>
    <xf numFmtId="0" fontId="44" fillId="0" borderId="0" xfId="1" applyFont="1" applyBorder="1" applyAlignment="1">
      <alignment horizontal="right" wrapText="1"/>
    </xf>
    <xf numFmtId="0" fontId="11" fillId="0" borderId="4" xfId="2" applyFont="1" applyBorder="1" applyAlignment="1">
      <alignment horizontal="center" wrapText="1"/>
    </xf>
    <xf numFmtId="2" fontId="10" fillId="0" borderId="2" xfId="1" applyNumberFormat="1" applyFont="1" applyBorder="1" applyAlignment="1">
      <alignment horizontal="left" vertical="center" wrapText="1"/>
    </xf>
    <xf numFmtId="2" fontId="0" fillId="0" borderId="2" xfId="0" applyNumberFormat="1" applyBorder="1" applyAlignment="1">
      <alignment vertical="center" wrapText="1"/>
    </xf>
    <xf numFmtId="0" fontId="5" fillId="0" borderId="4" xfId="2" applyFont="1" applyBorder="1" applyAlignment="1">
      <alignment horizontal="center" wrapText="1"/>
    </xf>
    <xf numFmtId="0" fontId="8" fillId="0" borderId="1" xfId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/>
    </xf>
    <xf numFmtId="0" fontId="0" fillId="0" borderId="4" xfId="0" applyNumberFormat="1" applyFont="1" applyBorder="1" applyAlignment="1">
      <alignment horizontal="left" wrapText="1"/>
    </xf>
    <xf numFmtId="0" fontId="1" fillId="0" borderId="0" xfId="0" applyNumberFormat="1" applyFont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3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left" wrapText="1"/>
    </xf>
    <xf numFmtId="0" fontId="0" fillId="0" borderId="3" xfId="0" applyNumberFormat="1" applyFont="1" applyBorder="1" applyAlignment="1">
      <alignment horizontal="left" wrapText="1"/>
    </xf>
    <xf numFmtId="0" fontId="0" fillId="0" borderId="2" xfId="0" applyNumberFormat="1" applyFont="1" applyBorder="1" applyAlignment="1">
      <alignment horizontal="center" vertical="center"/>
    </xf>
    <xf numFmtId="0" fontId="21" fillId="0" borderId="0" xfId="0" applyNumberFormat="1" applyFont="1" applyAlignment="1">
      <alignment horizontal="right" wrapText="1"/>
    </xf>
    <xf numFmtId="0" fontId="34" fillId="9" borderId="10" xfId="0" applyNumberFormat="1" applyFont="1" applyFill="1" applyBorder="1" applyAlignment="1">
      <alignment horizontal="center" vertical="center" wrapText="1"/>
    </xf>
    <xf numFmtId="0" fontId="34" fillId="9" borderId="12" xfId="0" applyNumberFormat="1" applyFont="1" applyFill="1" applyBorder="1" applyAlignment="1">
      <alignment horizontal="center" vertical="center" wrapText="1"/>
    </xf>
    <xf numFmtId="0" fontId="34" fillId="0" borderId="11" xfId="0" applyNumberFormat="1" applyFont="1" applyBorder="1" applyAlignment="1">
      <alignment horizontal="left" wrapText="1"/>
    </xf>
    <xf numFmtId="0" fontId="33" fillId="0" borderId="0" xfId="0" applyNumberFormat="1" applyFont="1" applyAlignment="1">
      <alignment horizontal="right" wrapText="1"/>
    </xf>
    <xf numFmtId="0" fontId="33" fillId="0" borderId="10" xfId="0" applyNumberFormat="1" applyFont="1" applyBorder="1" applyAlignment="1">
      <alignment horizontal="center" vertical="center" wrapText="1"/>
    </xf>
    <xf numFmtId="0" fontId="33" fillId="0" borderId="12" xfId="0" applyNumberFormat="1" applyFont="1" applyBorder="1" applyAlignment="1">
      <alignment horizontal="center" vertical="center" wrapText="1"/>
    </xf>
    <xf numFmtId="0" fontId="34" fillId="0" borderId="0" xfId="0" applyNumberFormat="1" applyFont="1" applyAlignment="1">
      <alignment horizontal="center" vertical="center" wrapText="1"/>
    </xf>
    <xf numFmtId="0" fontId="35" fillId="0" borderId="10" xfId="0" applyNumberFormat="1" applyFont="1" applyBorder="1" applyAlignment="1">
      <alignment horizontal="center" vertical="center" wrapText="1"/>
    </xf>
    <xf numFmtId="0" fontId="35" fillId="0" borderId="12" xfId="0" applyNumberFormat="1" applyFont="1" applyBorder="1" applyAlignment="1">
      <alignment horizontal="center" vertical="center" wrapText="1"/>
    </xf>
    <xf numFmtId="0" fontId="33" fillId="0" borderId="11" xfId="0" applyNumberFormat="1" applyFont="1" applyBorder="1" applyAlignment="1">
      <alignment horizontal="center" vertical="center" wrapText="1"/>
    </xf>
    <xf numFmtId="0" fontId="36" fillId="8" borderId="10" xfId="0" applyNumberFormat="1" applyFont="1" applyFill="1" applyBorder="1" applyAlignment="1">
      <alignment horizontal="center" vertical="center" wrapText="1"/>
    </xf>
    <xf numFmtId="0" fontId="36" fillId="8" borderId="12" xfId="0" applyNumberFormat="1" applyFont="1" applyFill="1" applyBorder="1" applyAlignment="1">
      <alignment horizontal="center" vertical="center" wrapText="1"/>
    </xf>
    <xf numFmtId="0" fontId="38" fillId="5" borderId="11" xfId="0" applyNumberFormat="1" applyFont="1" applyFill="1" applyBorder="1" applyAlignment="1">
      <alignment horizontal="center" vertical="center" wrapText="1"/>
    </xf>
    <xf numFmtId="0" fontId="39" fillId="5" borderId="10" xfId="0" applyNumberFormat="1" applyFont="1" applyFill="1" applyBorder="1" applyAlignment="1">
      <alignment horizontal="center" vertical="center" wrapText="1"/>
    </xf>
    <xf numFmtId="0" fontId="39" fillId="5" borderId="12" xfId="0" applyNumberFormat="1" applyFont="1" applyFill="1" applyBorder="1" applyAlignment="1">
      <alignment horizontal="center" vertical="center" wrapText="1"/>
    </xf>
    <xf numFmtId="0" fontId="38" fillId="9" borderId="11" xfId="0" applyNumberFormat="1" applyFont="1" applyFill="1" applyBorder="1" applyAlignment="1">
      <alignment horizontal="center" vertical="center" wrapText="1"/>
    </xf>
    <xf numFmtId="0" fontId="39" fillId="9" borderId="10" xfId="0" applyNumberFormat="1" applyFont="1" applyFill="1" applyBorder="1" applyAlignment="1">
      <alignment horizontal="center" vertical="center" wrapText="1"/>
    </xf>
    <xf numFmtId="0" fontId="39" fillId="9" borderId="12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center" vertical="center" wrapText="1"/>
    </xf>
    <xf numFmtId="0" fontId="38" fillId="8" borderId="11" xfId="0" applyNumberFormat="1" applyFont="1" applyFill="1" applyBorder="1" applyAlignment="1">
      <alignment horizontal="center" vertical="center" wrapText="1"/>
    </xf>
    <xf numFmtId="0" fontId="39" fillId="8" borderId="10" xfId="0" applyNumberFormat="1" applyFont="1" applyFill="1" applyBorder="1" applyAlignment="1">
      <alignment horizontal="center" vertical="center" wrapText="1"/>
    </xf>
    <xf numFmtId="0" fontId="39" fillId="8" borderId="12" xfId="0" applyNumberFormat="1" applyFont="1" applyFill="1" applyBorder="1" applyAlignment="1">
      <alignment horizontal="center" vertical="center" wrapText="1"/>
    </xf>
    <xf numFmtId="0" fontId="40" fillId="0" borderId="0" xfId="1" applyFont="1" applyBorder="1" applyAlignment="1">
      <alignment horizontal="right" wrapText="1"/>
    </xf>
    <xf numFmtId="0" fontId="22" fillId="0" borderId="0" xfId="0" applyFont="1" applyAlignment="1">
      <alignment horizontal="center" vertical="center" wrapText="1"/>
    </xf>
    <xf numFmtId="0" fontId="42" fillId="5" borderId="2" xfId="4" applyNumberFormat="1" applyFont="1" applyFill="1" applyBorder="1" applyAlignment="1">
      <alignment horizontal="center" vertical="center" wrapText="1"/>
    </xf>
    <xf numFmtId="0" fontId="30" fillId="7" borderId="2" xfId="0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30" fillId="5" borderId="9" xfId="0" applyFont="1" applyFill="1" applyBorder="1" applyAlignment="1">
      <alignment horizontal="center" vertical="center" wrapText="1"/>
    </xf>
    <xf numFmtId="0" fontId="30" fillId="5" borderId="3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wrapText="1"/>
    </xf>
    <xf numFmtId="0" fontId="21" fillId="6" borderId="4" xfId="0" applyFont="1" applyFill="1" applyBorder="1" applyAlignment="1">
      <alignment horizontal="left" vertical="center" wrapText="1"/>
    </xf>
    <xf numFmtId="0" fontId="42" fillId="5" borderId="1" xfId="4" applyNumberFormat="1" applyFont="1" applyFill="1" applyBorder="1" applyAlignment="1">
      <alignment horizontal="center" vertical="center" wrapText="1"/>
    </xf>
    <xf numFmtId="0" fontId="42" fillId="5" borderId="3" xfId="4" applyNumberFormat="1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left" vertical="center" wrapText="1"/>
    </xf>
    <xf numFmtId="3" fontId="42" fillId="5" borderId="5" xfId="4" applyNumberFormat="1" applyFont="1" applyFill="1" applyBorder="1" applyAlignment="1">
      <alignment horizontal="center" vertical="center" wrapText="1"/>
    </xf>
    <xf numFmtId="3" fontId="42" fillId="5" borderId="6" xfId="4" applyNumberFormat="1" applyFont="1" applyFill="1" applyBorder="1" applyAlignment="1">
      <alignment horizontal="center" vertical="center" wrapText="1"/>
    </xf>
    <xf numFmtId="0" fontId="30" fillId="5" borderId="5" xfId="0" applyFont="1" applyFill="1" applyBorder="1" applyAlignment="1">
      <alignment horizontal="center" vertical="center" wrapText="1"/>
    </xf>
    <xf numFmtId="0" fontId="30" fillId="5" borderId="6" xfId="0" applyFont="1" applyFill="1" applyBorder="1" applyAlignment="1">
      <alignment horizontal="center" vertical="center" wrapText="1"/>
    </xf>
    <xf numFmtId="2" fontId="30" fillId="5" borderId="5" xfId="0" applyNumberFormat="1" applyFont="1" applyFill="1" applyBorder="1" applyAlignment="1">
      <alignment horizontal="center" vertical="center" wrapText="1"/>
    </xf>
    <xf numFmtId="2" fontId="30" fillId="5" borderId="6" xfId="0" applyNumberFormat="1" applyFont="1" applyFill="1" applyBorder="1" applyAlignment="1">
      <alignment horizontal="center" vertical="center" wrapText="1"/>
    </xf>
    <xf numFmtId="4" fontId="30" fillId="5" borderId="5" xfId="4" applyNumberFormat="1" applyFont="1" applyFill="1" applyBorder="1" applyAlignment="1">
      <alignment horizontal="center" vertical="center" wrapText="1"/>
    </xf>
    <xf numFmtId="4" fontId="30" fillId="5" borderId="6" xfId="4" applyNumberFormat="1" applyFont="1" applyFill="1" applyBorder="1" applyAlignment="1">
      <alignment horizontal="center" vertical="center" wrapText="1"/>
    </xf>
    <xf numFmtId="4" fontId="42" fillId="5" borderId="5" xfId="4" applyNumberFormat="1" applyFont="1" applyFill="1" applyBorder="1" applyAlignment="1">
      <alignment horizontal="center" vertical="center" wrapText="1"/>
    </xf>
    <xf numFmtId="4" fontId="42" fillId="5" borderId="6" xfId="4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wrapText="1"/>
    </xf>
    <xf numFmtId="1" fontId="42" fillId="5" borderId="5" xfId="4" applyNumberFormat="1" applyFont="1" applyFill="1" applyBorder="1" applyAlignment="1">
      <alignment horizontal="center" vertical="center" wrapText="1"/>
    </xf>
    <xf numFmtId="1" fontId="42" fillId="5" borderId="6" xfId="4" applyNumberFormat="1" applyFont="1" applyFill="1" applyBorder="1" applyAlignment="1">
      <alignment horizontal="center" vertical="center" wrapText="1"/>
    </xf>
    <xf numFmtId="1" fontId="42" fillId="5" borderId="2" xfId="4" applyNumberFormat="1" applyFont="1" applyFill="1" applyBorder="1" applyAlignment="1">
      <alignment horizontal="center" vertical="center" wrapText="1"/>
    </xf>
    <xf numFmtId="3" fontId="42" fillId="5" borderId="2" xfId="4" applyNumberFormat="1" applyFont="1" applyFill="1" applyBorder="1" applyAlignment="1">
      <alignment horizontal="center" vertical="center" wrapText="1"/>
    </xf>
    <xf numFmtId="10" fontId="42" fillId="5" borderId="2" xfId="4" applyNumberFormat="1" applyFont="1" applyFill="1" applyBorder="1" applyAlignment="1">
      <alignment horizontal="center" vertical="center" wrapText="1"/>
    </xf>
    <xf numFmtId="0" fontId="30" fillId="5" borderId="2" xfId="4" applyNumberFormat="1" applyFont="1" applyFill="1" applyBorder="1" applyAlignment="1">
      <alignment horizontal="center" vertical="center" wrapText="1"/>
    </xf>
    <xf numFmtId="0" fontId="42" fillId="5" borderId="2" xfId="4" applyNumberFormat="1" applyFont="1" applyFill="1" applyBorder="1" applyAlignment="1">
      <alignment horizontal="left" vertical="center" wrapText="1"/>
    </xf>
    <xf numFmtId="0" fontId="42" fillId="5" borderId="7" xfId="4" applyNumberFormat="1" applyFont="1" applyFill="1" applyBorder="1" applyAlignment="1">
      <alignment horizontal="center" vertical="center" wrapText="1"/>
    </xf>
    <xf numFmtId="0" fontId="42" fillId="5" borderId="8" xfId="4" applyNumberFormat="1" applyFont="1" applyFill="1" applyBorder="1" applyAlignment="1">
      <alignment horizontal="center" vertical="center" wrapText="1"/>
    </xf>
    <xf numFmtId="165" fontId="30" fillId="5" borderId="5" xfId="0" applyNumberFormat="1" applyFont="1" applyFill="1" applyBorder="1" applyAlignment="1">
      <alignment horizontal="center" vertical="center" wrapText="1"/>
    </xf>
    <xf numFmtId="165" fontId="30" fillId="5" borderId="6" xfId="0" applyNumberFormat="1" applyFont="1" applyFill="1" applyBorder="1" applyAlignment="1">
      <alignment horizontal="center" vertical="center" wrapText="1"/>
    </xf>
    <xf numFmtId="0" fontId="30" fillId="5" borderId="5" xfId="4" applyNumberFormat="1" applyFont="1" applyFill="1" applyBorder="1" applyAlignment="1">
      <alignment horizontal="center" vertical="center" wrapText="1"/>
    </xf>
    <xf numFmtId="0" fontId="30" fillId="5" borderId="6" xfId="4" applyNumberFormat="1" applyFont="1" applyFill="1" applyBorder="1" applyAlignment="1">
      <alignment horizontal="center" vertical="center" wrapText="1"/>
    </xf>
    <xf numFmtId="164" fontId="30" fillId="5" borderId="5" xfId="0" applyNumberFormat="1" applyFont="1" applyFill="1" applyBorder="1" applyAlignment="1">
      <alignment horizontal="center" vertical="center" wrapText="1"/>
    </xf>
    <xf numFmtId="164" fontId="30" fillId="5" borderId="6" xfId="0" applyNumberFormat="1" applyFont="1" applyFill="1" applyBorder="1" applyAlignment="1">
      <alignment horizontal="center" vertical="center" wrapText="1"/>
    </xf>
    <xf numFmtId="4" fontId="42" fillId="5" borderId="2" xfId="4" applyNumberFormat="1" applyFont="1" applyFill="1" applyBorder="1" applyAlignment="1">
      <alignment horizontal="center" vertical="center" wrapText="1"/>
    </xf>
    <xf numFmtId="0" fontId="21" fillId="0" borderId="5" xfId="8" applyFont="1" applyFill="1" applyBorder="1" applyAlignment="1">
      <alignment horizontal="center" vertical="center" wrapText="1"/>
    </xf>
    <xf numFmtId="0" fontId="21" fillId="0" borderId="13" xfId="8" applyFont="1" applyFill="1" applyBorder="1" applyAlignment="1">
      <alignment horizontal="center" vertical="center" wrapText="1"/>
    </xf>
    <xf numFmtId="0" fontId="21" fillId="0" borderId="6" xfId="8" applyFont="1" applyFill="1" applyBorder="1" applyAlignment="1">
      <alignment horizontal="center" vertical="center" wrapText="1"/>
    </xf>
    <xf numFmtId="0" fontId="14" fillId="9" borderId="1" xfId="8" applyFont="1" applyFill="1" applyBorder="1" applyAlignment="1">
      <alignment horizontal="center" vertical="center" wrapText="1"/>
    </xf>
    <xf numFmtId="0" fontId="58" fillId="0" borderId="2" xfId="0" applyFont="1" applyFill="1" applyBorder="1" applyAlignment="1">
      <alignment horizontal="center" vertical="center" wrapText="1"/>
    </xf>
    <xf numFmtId="0" fontId="14" fillId="9" borderId="3" xfId="8" applyFont="1" applyFill="1" applyBorder="1" applyAlignment="1">
      <alignment horizontal="center" vertical="center" wrapText="1"/>
    </xf>
    <xf numFmtId="3" fontId="21" fillId="0" borderId="2" xfId="8" applyNumberFormat="1" applyFont="1" applyFill="1" applyBorder="1" applyAlignment="1">
      <alignment horizontal="right" vertical="center" wrapText="1"/>
    </xf>
  </cellXfs>
  <cellStyles count="9">
    <cellStyle name="Обычный" xfId="0" builtinId="0"/>
    <cellStyle name="Обычный 2" xfId="2"/>
    <cellStyle name="Обычный 2 2" xfId="1"/>
    <cellStyle name="Обычный_Лист1" xfId="6"/>
    <cellStyle name="Обычный_Лист1_прил 9.1" xfId="7"/>
    <cellStyle name="Обычный_Лист2" xfId="5"/>
    <cellStyle name="Обычный_Лист3" xfId="4"/>
    <cellStyle name="Обычный_май премирование мо (версия 1)" xfId="8"/>
    <cellStyle name="Финансовый 2" xfId="3"/>
  </cellStyles>
  <dxfs count="0"/>
  <tableStyles count="0" defaultTableStyle="TableStyleMedium2" defaultPivotStyle="PivotStyleLight16"/>
  <colors>
    <mruColors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98"/>
  <sheetViews>
    <sheetView view="pageBreakPreview" zoomScale="96" zoomScaleNormal="100" zoomScaleSheetLayoutView="96" workbookViewId="0">
      <selection activeCell="B1" sqref="B1:C1"/>
    </sheetView>
  </sheetViews>
  <sheetFormatPr defaultRowHeight="15" x14ac:dyDescent="0.25"/>
  <cols>
    <col min="1" max="1" width="31.85546875" customWidth="1"/>
    <col min="2" max="2" width="14.28515625" customWidth="1"/>
    <col min="3" max="3" width="20.28515625" customWidth="1"/>
  </cols>
  <sheetData>
    <row r="1" spans="1:247" s="9" customFormat="1" ht="39" customHeight="1" x14ac:dyDescent="0.25">
      <c r="B1" s="195" t="s">
        <v>297</v>
      </c>
      <c r="C1" s="195"/>
      <c r="E1" s="180"/>
      <c r="F1" s="180"/>
      <c r="G1" s="180"/>
      <c r="H1" s="180"/>
    </row>
    <row r="2" spans="1:247" s="9" customFormat="1" ht="72.75" customHeight="1" x14ac:dyDescent="0.2">
      <c r="A2" s="194" t="s">
        <v>256</v>
      </c>
      <c r="B2" s="194"/>
      <c r="C2" s="194"/>
      <c r="D2" s="184"/>
      <c r="E2" s="184"/>
      <c r="F2" s="184"/>
      <c r="G2" s="184"/>
      <c r="H2" s="184"/>
      <c r="I2" s="10"/>
    </row>
    <row r="3" spans="1:247" s="9" customFormat="1" ht="30.75" customHeight="1" x14ac:dyDescent="0.2">
      <c r="A3" s="196"/>
      <c r="B3" s="196" t="s">
        <v>281</v>
      </c>
      <c r="C3" s="196"/>
      <c r="D3" s="17"/>
      <c r="E3" s="17"/>
      <c r="F3" s="17"/>
      <c r="G3" s="1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</row>
    <row r="4" spans="1:247" s="9" customFormat="1" ht="15.75" x14ac:dyDescent="0.2">
      <c r="A4" s="196"/>
      <c r="B4" s="18" t="s">
        <v>77</v>
      </c>
      <c r="C4" s="18" t="s">
        <v>78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</row>
    <row r="5" spans="1:247" x14ac:dyDescent="0.25">
      <c r="A5" s="188" t="s">
        <v>27</v>
      </c>
      <c r="B5" s="189">
        <v>439</v>
      </c>
      <c r="C5" s="190">
        <v>8617000</v>
      </c>
    </row>
    <row r="6" spans="1:247" x14ac:dyDescent="0.25">
      <c r="A6" s="185" t="s">
        <v>266</v>
      </c>
      <c r="B6" s="187">
        <v>86</v>
      </c>
      <c r="C6" s="191">
        <v>84250</v>
      </c>
    </row>
    <row r="7" spans="1:247" x14ac:dyDescent="0.25">
      <c r="A7" s="185" t="s">
        <v>267</v>
      </c>
      <c r="B7" s="187">
        <v>119</v>
      </c>
      <c r="C7" s="191">
        <v>2844250</v>
      </c>
    </row>
    <row r="8" spans="1:247" x14ac:dyDescent="0.25">
      <c r="A8" s="186" t="s">
        <v>271</v>
      </c>
      <c r="B8" s="181">
        <v>1</v>
      </c>
      <c r="C8" s="182">
        <v>754</v>
      </c>
    </row>
    <row r="9" spans="1:247" x14ac:dyDescent="0.25">
      <c r="A9" s="186" t="s">
        <v>272</v>
      </c>
      <c r="B9" s="181">
        <v>10</v>
      </c>
      <c r="C9" s="182">
        <v>257748</v>
      </c>
    </row>
    <row r="10" spans="1:247" x14ac:dyDescent="0.25">
      <c r="A10" s="186" t="s">
        <v>273</v>
      </c>
      <c r="B10" s="181">
        <v>73</v>
      </c>
      <c r="C10" s="182">
        <v>1724862</v>
      </c>
    </row>
    <row r="11" spans="1:247" x14ac:dyDescent="0.25">
      <c r="A11" s="186" t="s">
        <v>274</v>
      </c>
      <c r="B11" s="181">
        <v>35</v>
      </c>
      <c r="C11" s="182">
        <v>860886</v>
      </c>
    </row>
    <row r="12" spans="1:247" x14ac:dyDescent="0.25">
      <c r="A12" s="185" t="s">
        <v>268</v>
      </c>
      <c r="B12" s="187">
        <v>119</v>
      </c>
      <c r="C12" s="191">
        <v>2845004</v>
      </c>
    </row>
    <row r="13" spans="1:247" x14ac:dyDescent="0.25">
      <c r="A13" s="186" t="s">
        <v>275</v>
      </c>
      <c r="B13" s="181">
        <v>1</v>
      </c>
      <c r="C13" s="182">
        <v>1508</v>
      </c>
    </row>
    <row r="14" spans="1:247" x14ac:dyDescent="0.25">
      <c r="A14" s="186" t="s">
        <v>276</v>
      </c>
      <c r="B14" s="181">
        <v>10</v>
      </c>
      <c r="C14" s="182">
        <v>257748</v>
      </c>
    </row>
    <row r="15" spans="1:247" x14ac:dyDescent="0.25">
      <c r="A15" s="186" t="s">
        <v>277</v>
      </c>
      <c r="B15" s="181">
        <v>73</v>
      </c>
      <c r="C15" s="182">
        <v>1724862</v>
      </c>
    </row>
    <row r="16" spans="1:247" x14ac:dyDescent="0.25">
      <c r="A16" s="186" t="s">
        <v>278</v>
      </c>
      <c r="B16" s="181">
        <v>35</v>
      </c>
      <c r="C16" s="182">
        <v>860886</v>
      </c>
    </row>
    <row r="17" spans="1:3" x14ac:dyDescent="0.25">
      <c r="A17" s="185" t="s">
        <v>269</v>
      </c>
      <c r="B17" s="187">
        <v>115</v>
      </c>
      <c r="C17" s="191">
        <v>2843496</v>
      </c>
    </row>
    <row r="18" spans="1:3" x14ac:dyDescent="0.25">
      <c r="A18" s="186" t="s">
        <v>279</v>
      </c>
      <c r="B18" s="181">
        <v>10</v>
      </c>
      <c r="C18" s="182">
        <v>257746</v>
      </c>
    </row>
    <row r="19" spans="1:3" x14ac:dyDescent="0.25">
      <c r="A19" s="186" t="s">
        <v>280</v>
      </c>
      <c r="B19" s="181">
        <v>71</v>
      </c>
      <c r="C19" s="182">
        <v>1724863</v>
      </c>
    </row>
    <row r="20" spans="1:3" x14ac:dyDescent="0.25">
      <c r="A20" s="186" t="s">
        <v>282</v>
      </c>
      <c r="B20" s="181">
        <v>34</v>
      </c>
      <c r="C20" s="182">
        <v>860887</v>
      </c>
    </row>
    <row r="21" spans="1:3" ht="24" x14ac:dyDescent="0.25">
      <c r="A21" s="188" t="s">
        <v>24</v>
      </c>
      <c r="B21" s="189">
        <v>357</v>
      </c>
      <c r="C21" s="190">
        <v>29830000</v>
      </c>
    </row>
    <row r="22" spans="1:3" x14ac:dyDescent="0.25">
      <c r="A22" s="185" t="s">
        <v>266</v>
      </c>
      <c r="B22" s="187">
        <v>96</v>
      </c>
      <c r="C22" s="191">
        <v>8022000</v>
      </c>
    </row>
    <row r="23" spans="1:3" x14ac:dyDescent="0.25">
      <c r="A23" s="185" t="s">
        <v>267</v>
      </c>
      <c r="B23" s="187">
        <v>87</v>
      </c>
      <c r="C23" s="191">
        <v>7270000</v>
      </c>
    </row>
    <row r="24" spans="1:3" x14ac:dyDescent="0.25">
      <c r="A24" s="186" t="s">
        <v>283</v>
      </c>
      <c r="B24" s="181">
        <v>3</v>
      </c>
      <c r="C24" s="182">
        <v>237406</v>
      </c>
    </row>
    <row r="25" spans="1:3" x14ac:dyDescent="0.25">
      <c r="A25" s="186" t="s">
        <v>284</v>
      </c>
      <c r="B25" s="181">
        <v>41</v>
      </c>
      <c r="C25" s="182">
        <v>3445781</v>
      </c>
    </row>
    <row r="26" spans="1:3" x14ac:dyDescent="0.25">
      <c r="A26" s="186" t="s">
        <v>285</v>
      </c>
      <c r="B26" s="181">
        <v>17</v>
      </c>
      <c r="C26" s="182">
        <v>1385304</v>
      </c>
    </row>
    <row r="27" spans="1:3" x14ac:dyDescent="0.25">
      <c r="A27" s="186" t="s">
        <v>286</v>
      </c>
      <c r="B27" s="181">
        <v>26</v>
      </c>
      <c r="C27" s="182">
        <v>2201509</v>
      </c>
    </row>
    <row r="28" spans="1:3" x14ac:dyDescent="0.25">
      <c r="A28" s="185" t="s">
        <v>268</v>
      </c>
      <c r="B28" s="187">
        <v>87</v>
      </c>
      <c r="C28" s="191">
        <v>7270000</v>
      </c>
    </row>
    <row r="29" spans="1:3" x14ac:dyDescent="0.25">
      <c r="A29" s="186" t="s">
        <v>283</v>
      </c>
      <c r="B29" s="181">
        <v>3</v>
      </c>
      <c r="C29" s="182">
        <v>237406</v>
      </c>
    </row>
    <row r="30" spans="1:3" x14ac:dyDescent="0.25">
      <c r="A30" s="186" t="s">
        <v>284</v>
      </c>
      <c r="B30" s="181">
        <v>41</v>
      </c>
      <c r="C30" s="182">
        <v>3445781</v>
      </c>
    </row>
    <row r="31" spans="1:3" x14ac:dyDescent="0.25">
      <c r="A31" s="186" t="s">
        <v>285</v>
      </c>
      <c r="B31" s="181">
        <v>17</v>
      </c>
      <c r="C31" s="182">
        <v>1385304</v>
      </c>
    </row>
    <row r="32" spans="1:3" x14ac:dyDescent="0.25">
      <c r="A32" s="186" t="s">
        <v>286</v>
      </c>
      <c r="B32" s="181">
        <v>26</v>
      </c>
      <c r="C32" s="182">
        <v>2201509</v>
      </c>
    </row>
    <row r="33" spans="1:3" x14ac:dyDescent="0.25">
      <c r="A33" s="185" t="s">
        <v>269</v>
      </c>
      <c r="B33" s="187">
        <v>87</v>
      </c>
      <c r="C33" s="191">
        <v>7268000</v>
      </c>
    </row>
    <row r="34" spans="1:3" x14ac:dyDescent="0.25">
      <c r="A34" s="186" t="s">
        <v>287</v>
      </c>
      <c r="B34" s="181">
        <v>2</v>
      </c>
      <c r="C34" s="182">
        <v>237407</v>
      </c>
    </row>
    <row r="35" spans="1:3" x14ac:dyDescent="0.25">
      <c r="A35" s="186" t="s">
        <v>288</v>
      </c>
      <c r="B35" s="181">
        <v>42</v>
      </c>
      <c r="C35" s="182">
        <v>3443782</v>
      </c>
    </row>
    <row r="36" spans="1:3" x14ac:dyDescent="0.25">
      <c r="A36" s="186" t="s">
        <v>289</v>
      </c>
      <c r="B36" s="181">
        <v>16</v>
      </c>
      <c r="C36" s="182">
        <v>1385303</v>
      </c>
    </row>
    <row r="37" spans="1:3" x14ac:dyDescent="0.25">
      <c r="A37" s="186" t="s">
        <v>290</v>
      </c>
      <c r="B37" s="181">
        <v>27</v>
      </c>
      <c r="C37" s="182">
        <v>2201508</v>
      </c>
    </row>
    <row r="38" spans="1:3" ht="24" x14ac:dyDescent="0.25">
      <c r="A38" s="188" t="s">
        <v>270</v>
      </c>
      <c r="B38" s="189">
        <v>5042</v>
      </c>
      <c r="C38" s="190">
        <v>462137000</v>
      </c>
    </row>
    <row r="39" spans="1:3" x14ac:dyDescent="0.25">
      <c r="A39" s="185" t="s">
        <v>266</v>
      </c>
      <c r="B39" s="187">
        <v>1279</v>
      </c>
      <c r="C39" s="191">
        <v>117039751</v>
      </c>
    </row>
    <row r="40" spans="1:3" x14ac:dyDescent="0.25">
      <c r="A40" s="185" t="s">
        <v>267</v>
      </c>
      <c r="B40" s="187">
        <v>1255</v>
      </c>
      <c r="C40" s="191">
        <v>115032751</v>
      </c>
    </row>
    <row r="41" spans="1:3" x14ac:dyDescent="0.25">
      <c r="A41" s="186" t="s">
        <v>283</v>
      </c>
      <c r="B41" s="181">
        <v>527</v>
      </c>
      <c r="C41" s="182">
        <v>48322174</v>
      </c>
    </row>
    <row r="42" spans="1:3" x14ac:dyDescent="0.25">
      <c r="A42" s="186" t="s">
        <v>284</v>
      </c>
      <c r="B42" s="181">
        <v>296</v>
      </c>
      <c r="C42" s="182">
        <v>27163619</v>
      </c>
    </row>
    <row r="43" spans="1:3" x14ac:dyDescent="0.25">
      <c r="A43" s="186" t="s">
        <v>285</v>
      </c>
      <c r="B43" s="181">
        <v>128</v>
      </c>
      <c r="C43" s="182">
        <v>11661286</v>
      </c>
    </row>
    <row r="44" spans="1:3" x14ac:dyDescent="0.25">
      <c r="A44" s="186" t="s">
        <v>291</v>
      </c>
      <c r="B44" s="181">
        <v>38</v>
      </c>
      <c r="C44" s="182">
        <v>3522012</v>
      </c>
    </row>
    <row r="45" spans="1:3" x14ac:dyDescent="0.25">
      <c r="A45" s="186" t="s">
        <v>286</v>
      </c>
      <c r="B45" s="181">
        <v>266</v>
      </c>
      <c r="C45" s="182">
        <v>24363660</v>
      </c>
    </row>
    <row r="46" spans="1:3" x14ac:dyDescent="0.25">
      <c r="A46" s="185" t="s">
        <v>268</v>
      </c>
      <c r="B46" s="187">
        <v>1255</v>
      </c>
      <c r="C46" s="191">
        <v>115032751</v>
      </c>
    </row>
    <row r="47" spans="1:3" x14ac:dyDescent="0.25">
      <c r="A47" s="186" t="s">
        <v>287</v>
      </c>
      <c r="B47" s="181">
        <v>527</v>
      </c>
      <c r="C47" s="182">
        <v>48322174</v>
      </c>
    </row>
    <row r="48" spans="1:3" x14ac:dyDescent="0.25">
      <c r="A48" s="186" t="s">
        <v>288</v>
      </c>
      <c r="B48" s="181">
        <v>296</v>
      </c>
      <c r="C48" s="182">
        <v>27163619</v>
      </c>
    </row>
    <row r="49" spans="1:3" x14ac:dyDescent="0.25">
      <c r="A49" s="186" t="s">
        <v>289</v>
      </c>
      <c r="B49" s="181">
        <v>128</v>
      </c>
      <c r="C49" s="182">
        <v>11661286</v>
      </c>
    </row>
    <row r="50" spans="1:3" x14ac:dyDescent="0.25">
      <c r="A50" s="186" t="s">
        <v>292</v>
      </c>
      <c r="B50" s="181">
        <v>38</v>
      </c>
      <c r="C50" s="182">
        <v>3522012</v>
      </c>
    </row>
    <row r="51" spans="1:3" x14ac:dyDescent="0.25">
      <c r="A51" s="186" t="s">
        <v>290</v>
      </c>
      <c r="B51" s="181">
        <v>266</v>
      </c>
      <c r="C51" s="182">
        <v>24363660</v>
      </c>
    </row>
    <row r="52" spans="1:3" x14ac:dyDescent="0.25">
      <c r="A52" s="185" t="s">
        <v>269</v>
      </c>
      <c r="B52" s="187">
        <v>1253</v>
      </c>
      <c r="C52" s="191">
        <v>115031747</v>
      </c>
    </row>
    <row r="53" spans="1:3" x14ac:dyDescent="0.25">
      <c r="A53" s="186" t="s">
        <v>287</v>
      </c>
      <c r="B53" s="181">
        <v>527</v>
      </c>
      <c r="C53" s="182">
        <v>48321754</v>
      </c>
    </row>
    <row r="54" spans="1:3" x14ac:dyDescent="0.25">
      <c r="A54" s="186" t="s">
        <v>288</v>
      </c>
      <c r="B54" s="181">
        <v>296</v>
      </c>
      <c r="C54" s="182">
        <v>27163383</v>
      </c>
    </row>
    <row r="55" spans="1:3" x14ac:dyDescent="0.25">
      <c r="A55" s="186" t="s">
        <v>289</v>
      </c>
      <c r="B55" s="181">
        <v>126</v>
      </c>
      <c r="C55" s="182">
        <v>11661184</v>
      </c>
    </row>
    <row r="56" spans="1:3" x14ac:dyDescent="0.25">
      <c r="A56" s="186" t="s">
        <v>292</v>
      </c>
      <c r="B56" s="181">
        <v>39</v>
      </c>
      <c r="C56" s="182">
        <v>3521979</v>
      </c>
    </row>
    <row r="57" spans="1:3" x14ac:dyDescent="0.25">
      <c r="A57" s="186" t="s">
        <v>290</v>
      </c>
      <c r="B57" s="181">
        <v>265</v>
      </c>
      <c r="C57" s="182">
        <v>24363447</v>
      </c>
    </row>
    <row r="58" spans="1:3" ht="24" x14ac:dyDescent="0.25">
      <c r="A58" s="188" t="s">
        <v>29</v>
      </c>
      <c r="B58" s="189">
        <v>3628</v>
      </c>
      <c r="C58" s="190">
        <v>67732000</v>
      </c>
    </row>
    <row r="59" spans="1:3" x14ac:dyDescent="0.25">
      <c r="A59" s="185" t="s">
        <v>266</v>
      </c>
      <c r="B59" s="187">
        <v>933</v>
      </c>
      <c r="C59" s="191">
        <v>19003001</v>
      </c>
    </row>
    <row r="60" spans="1:3" x14ac:dyDescent="0.25">
      <c r="A60" s="185" t="s">
        <v>267</v>
      </c>
      <c r="B60" s="187">
        <v>900</v>
      </c>
      <c r="C60" s="191">
        <v>16243001</v>
      </c>
    </row>
    <row r="61" spans="1:3" x14ac:dyDescent="0.25">
      <c r="A61" s="186" t="s">
        <v>287</v>
      </c>
      <c r="B61" s="181">
        <v>93</v>
      </c>
      <c r="C61" s="182">
        <v>1665319</v>
      </c>
    </row>
    <row r="62" spans="1:3" x14ac:dyDescent="0.25">
      <c r="A62" s="186" t="s">
        <v>288</v>
      </c>
      <c r="B62" s="181">
        <v>196</v>
      </c>
      <c r="C62" s="182">
        <v>3533674</v>
      </c>
    </row>
    <row r="63" spans="1:3" x14ac:dyDescent="0.25">
      <c r="A63" s="186" t="s">
        <v>289</v>
      </c>
      <c r="B63" s="181">
        <v>31</v>
      </c>
      <c r="C63" s="182">
        <v>553554</v>
      </c>
    </row>
    <row r="64" spans="1:3" x14ac:dyDescent="0.25">
      <c r="A64" s="186" t="s">
        <v>292</v>
      </c>
      <c r="B64" s="181">
        <v>480</v>
      </c>
      <c r="C64" s="182">
        <v>8672833</v>
      </c>
    </row>
    <row r="65" spans="1:3" x14ac:dyDescent="0.25">
      <c r="A65" s="186" t="s">
        <v>290</v>
      </c>
      <c r="B65" s="181">
        <v>100</v>
      </c>
      <c r="C65" s="182">
        <v>1817621</v>
      </c>
    </row>
    <row r="66" spans="1:3" x14ac:dyDescent="0.25">
      <c r="A66" s="185" t="s">
        <v>268</v>
      </c>
      <c r="B66" s="187">
        <v>900</v>
      </c>
      <c r="C66" s="191">
        <v>16243001</v>
      </c>
    </row>
    <row r="67" spans="1:3" x14ac:dyDescent="0.25">
      <c r="A67" s="186" t="s">
        <v>287</v>
      </c>
      <c r="B67" s="181">
        <v>93</v>
      </c>
      <c r="C67" s="182">
        <v>1665319</v>
      </c>
    </row>
    <row r="68" spans="1:3" x14ac:dyDescent="0.25">
      <c r="A68" s="186" t="s">
        <v>288</v>
      </c>
      <c r="B68" s="181">
        <v>196</v>
      </c>
      <c r="C68" s="182">
        <v>3533674</v>
      </c>
    </row>
    <row r="69" spans="1:3" x14ac:dyDescent="0.25">
      <c r="A69" s="186" t="s">
        <v>289</v>
      </c>
      <c r="B69" s="181">
        <v>31</v>
      </c>
      <c r="C69" s="182">
        <v>553554</v>
      </c>
    </row>
    <row r="70" spans="1:3" x14ac:dyDescent="0.25">
      <c r="A70" s="186" t="s">
        <v>292</v>
      </c>
      <c r="B70" s="181">
        <v>480</v>
      </c>
      <c r="C70" s="182">
        <v>8672833</v>
      </c>
    </row>
    <row r="71" spans="1:3" x14ac:dyDescent="0.25">
      <c r="A71" s="186" t="s">
        <v>290</v>
      </c>
      <c r="B71" s="181">
        <v>100</v>
      </c>
      <c r="C71" s="182">
        <v>1817621</v>
      </c>
    </row>
    <row r="72" spans="1:3" x14ac:dyDescent="0.25">
      <c r="A72" s="185" t="s">
        <v>269</v>
      </c>
      <c r="B72" s="187">
        <v>895</v>
      </c>
      <c r="C72" s="191">
        <v>16242997</v>
      </c>
    </row>
    <row r="73" spans="1:3" x14ac:dyDescent="0.25">
      <c r="A73" s="186" t="s">
        <v>287</v>
      </c>
      <c r="B73" s="181">
        <v>91</v>
      </c>
      <c r="C73" s="182">
        <v>1665317</v>
      </c>
    </row>
    <row r="74" spans="1:3" x14ac:dyDescent="0.25">
      <c r="A74" s="186" t="s">
        <v>288</v>
      </c>
      <c r="B74" s="181">
        <v>195</v>
      </c>
      <c r="C74" s="182">
        <v>3533673</v>
      </c>
    </row>
    <row r="75" spans="1:3" x14ac:dyDescent="0.25">
      <c r="A75" s="186" t="s">
        <v>289</v>
      </c>
      <c r="B75" s="181">
        <v>30</v>
      </c>
      <c r="C75" s="182">
        <v>553554</v>
      </c>
    </row>
    <row r="76" spans="1:3" x14ac:dyDescent="0.25">
      <c r="A76" s="186" t="s">
        <v>292</v>
      </c>
      <c r="B76" s="181">
        <v>478</v>
      </c>
      <c r="C76" s="182">
        <v>8672831</v>
      </c>
    </row>
    <row r="77" spans="1:3" x14ac:dyDescent="0.25">
      <c r="A77" s="186" t="s">
        <v>290</v>
      </c>
      <c r="B77" s="181">
        <v>101</v>
      </c>
      <c r="C77" s="182">
        <v>1817622</v>
      </c>
    </row>
    <row r="78" spans="1:3" ht="26.25" customHeight="1" x14ac:dyDescent="0.25">
      <c r="A78" s="192" t="s">
        <v>293</v>
      </c>
      <c r="B78" s="189">
        <v>99</v>
      </c>
      <c r="C78" s="190">
        <v>8280000</v>
      </c>
    </row>
    <row r="79" spans="1:3" x14ac:dyDescent="0.25">
      <c r="A79" s="185" t="s">
        <v>266</v>
      </c>
      <c r="B79" s="187">
        <v>0</v>
      </c>
      <c r="C79" s="191">
        <v>0</v>
      </c>
    </row>
    <row r="80" spans="1:3" x14ac:dyDescent="0.25">
      <c r="A80" s="185" t="s">
        <v>267</v>
      </c>
      <c r="B80" s="187">
        <v>33</v>
      </c>
      <c r="C80" s="191">
        <v>2760000</v>
      </c>
    </row>
    <row r="81" spans="1:3" x14ac:dyDescent="0.25">
      <c r="A81" s="186" t="s">
        <v>287</v>
      </c>
      <c r="B81" s="181">
        <v>18</v>
      </c>
      <c r="C81" s="182">
        <v>1505460</v>
      </c>
    </row>
    <row r="82" spans="1:3" x14ac:dyDescent="0.25">
      <c r="A82" s="186" t="s">
        <v>288</v>
      </c>
      <c r="B82" s="181">
        <v>3</v>
      </c>
      <c r="C82" s="182">
        <v>250908</v>
      </c>
    </row>
    <row r="83" spans="1:3" x14ac:dyDescent="0.25">
      <c r="A83" s="186" t="s">
        <v>289</v>
      </c>
      <c r="B83" s="181">
        <v>5</v>
      </c>
      <c r="C83" s="182">
        <v>418180</v>
      </c>
    </row>
    <row r="84" spans="1:3" x14ac:dyDescent="0.25">
      <c r="A84" s="186" t="s">
        <v>292</v>
      </c>
      <c r="B84" s="181">
        <v>1</v>
      </c>
      <c r="C84" s="182">
        <v>83636</v>
      </c>
    </row>
    <row r="85" spans="1:3" x14ac:dyDescent="0.25">
      <c r="A85" s="186" t="s">
        <v>290</v>
      </c>
      <c r="B85" s="181">
        <v>6</v>
      </c>
      <c r="C85" s="182">
        <v>501816</v>
      </c>
    </row>
    <row r="86" spans="1:3" x14ac:dyDescent="0.25">
      <c r="A86" s="185" t="s">
        <v>268</v>
      </c>
      <c r="B86" s="187">
        <v>33</v>
      </c>
      <c r="C86" s="191">
        <v>2760000</v>
      </c>
    </row>
    <row r="87" spans="1:3" x14ac:dyDescent="0.25">
      <c r="A87" s="186" t="s">
        <v>287</v>
      </c>
      <c r="B87" s="181">
        <v>18</v>
      </c>
      <c r="C87" s="182">
        <v>1505460</v>
      </c>
    </row>
    <row r="88" spans="1:3" x14ac:dyDescent="0.25">
      <c r="A88" s="186" t="s">
        <v>288</v>
      </c>
      <c r="B88" s="181">
        <v>3</v>
      </c>
      <c r="C88" s="182">
        <v>250908</v>
      </c>
    </row>
    <row r="89" spans="1:3" x14ac:dyDescent="0.25">
      <c r="A89" s="186" t="s">
        <v>289</v>
      </c>
      <c r="B89" s="181">
        <v>5</v>
      </c>
      <c r="C89" s="182">
        <v>418180</v>
      </c>
    </row>
    <row r="90" spans="1:3" x14ac:dyDescent="0.25">
      <c r="A90" s="186" t="s">
        <v>292</v>
      </c>
      <c r="B90" s="181">
        <v>1</v>
      </c>
      <c r="C90" s="182">
        <v>83636</v>
      </c>
    </row>
    <row r="91" spans="1:3" x14ac:dyDescent="0.25">
      <c r="A91" s="186" t="s">
        <v>290</v>
      </c>
      <c r="B91" s="181">
        <v>6</v>
      </c>
      <c r="C91" s="182">
        <v>501816</v>
      </c>
    </row>
    <row r="92" spans="1:3" x14ac:dyDescent="0.25">
      <c r="A92" s="185" t="s">
        <v>269</v>
      </c>
      <c r="B92" s="187">
        <v>33</v>
      </c>
      <c r="C92" s="191">
        <v>2760000</v>
      </c>
    </row>
    <row r="93" spans="1:3" x14ac:dyDescent="0.25">
      <c r="A93" s="186" t="s">
        <v>287</v>
      </c>
      <c r="B93" s="181">
        <v>18</v>
      </c>
      <c r="C93" s="182">
        <v>1505460</v>
      </c>
    </row>
    <row r="94" spans="1:3" x14ac:dyDescent="0.25">
      <c r="A94" s="186" t="s">
        <v>288</v>
      </c>
      <c r="B94" s="181">
        <v>3</v>
      </c>
      <c r="C94" s="182">
        <v>250908</v>
      </c>
    </row>
    <row r="95" spans="1:3" x14ac:dyDescent="0.25">
      <c r="A95" s="186" t="s">
        <v>294</v>
      </c>
      <c r="B95" s="181">
        <v>5</v>
      </c>
      <c r="C95" s="182">
        <v>418180</v>
      </c>
    </row>
    <row r="96" spans="1:3" x14ac:dyDescent="0.25">
      <c r="A96" s="186" t="s">
        <v>292</v>
      </c>
      <c r="B96" s="181">
        <v>1</v>
      </c>
      <c r="C96" s="182">
        <v>83636</v>
      </c>
    </row>
    <row r="97" spans="1:3" x14ac:dyDescent="0.25">
      <c r="A97" s="186" t="s">
        <v>290</v>
      </c>
      <c r="B97" s="181">
        <v>6</v>
      </c>
      <c r="C97" s="182">
        <v>501816</v>
      </c>
    </row>
    <row r="98" spans="1:3" x14ac:dyDescent="0.25">
      <c r="A98" s="183"/>
    </row>
  </sheetData>
  <mergeCells count="4">
    <mergeCell ref="A2:C2"/>
    <mergeCell ref="B1:C1"/>
    <mergeCell ref="A3:A4"/>
    <mergeCell ref="B3:C3"/>
  </mergeCells>
  <pageMargins left="0.7" right="0.7" top="0.75" bottom="0.75" header="0.3" footer="0.3"/>
  <pageSetup paperSize="9" orientation="portrait" verticalDpi="0" r:id="rId1"/>
  <rowBreaks count="2" manualBreakCount="2">
    <brk id="37" max="2" man="1"/>
    <brk id="77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view="pageBreakPreview" zoomScale="98" zoomScaleNormal="100" zoomScaleSheetLayoutView="9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1" sqref="E1:G1"/>
    </sheetView>
  </sheetViews>
  <sheetFormatPr defaultRowHeight="15" x14ac:dyDescent="0.25"/>
  <cols>
    <col min="2" max="2" width="26.7109375" style="103" customWidth="1"/>
    <col min="3" max="3" width="21.42578125" customWidth="1"/>
    <col min="4" max="4" width="17.42578125" customWidth="1"/>
    <col min="5" max="5" width="17.5703125" customWidth="1"/>
    <col min="6" max="6" width="15.5703125" customWidth="1"/>
    <col min="7" max="7" width="11.85546875" customWidth="1"/>
    <col min="258" max="258" width="26.7109375" customWidth="1"/>
    <col min="259" max="259" width="21.42578125" customWidth="1"/>
    <col min="260" max="260" width="17.42578125" customWidth="1"/>
    <col min="261" max="261" width="15.7109375" customWidth="1"/>
    <col min="262" max="262" width="13.85546875" customWidth="1"/>
    <col min="514" max="514" width="26.7109375" customWidth="1"/>
    <col min="515" max="515" width="21.42578125" customWidth="1"/>
    <col min="516" max="516" width="17.42578125" customWidth="1"/>
    <col min="517" max="517" width="15.7109375" customWidth="1"/>
    <col min="518" max="518" width="13.85546875" customWidth="1"/>
    <col min="770" max="770" width="26.7109375" customWidth="1"/>
    <col min="771" max="771" width="21.42578125" customWidth="1"/>
    <col min="772" max="772" width="17.42578125" customWidth="1"/>
    <col min="773" max="773" width="15.7109375" customWidth="1"/>
    <col min="774" max="774" width="13.85546875" customWidth="1"/>
    <col min="1026" max="1026" width="26.7109375" customWidth="1"/>
    <col min="1027" max="1027" width="21.42578125" customWidth="1"/>
    <col min="1028" max="1028" width="17.42578125" customWidth="1"/>
    <col min="1029" max="1029" width="15.7109375" customWidth="1"/>
    <col min="1030" max="1030" width="13.85546875" customWidth="1"/>
    <col min="1282" max="1282" width="26.7109375" customWidth="1"/>
    <col min="1283" max="1283" width="21.42578125" customWidth="1"/>
    <col min="1284" max="1284" width="17.42578125" customWidth="1"/>
    <col min="1285" max="1285" width="15.7109375" customWidth="1"/>
    <col min="1286" max="1286" width="13.85546875" customWidth="1"/>
    <col min="1538" max="1538" width="26.7109375" customWidth="1"/>
    <col min="1539" max="1539" width="21.42578125" customWidth="1"/>
    <col min="1540" max="1540" width="17.42578125" customWidth="1"/>
    <col min="1541" max="1541" width="15.7109375" customWidth="1"/>
    <col min="1542" max="1542" width="13.85546875" customWidth="1"/>
    <col min="1794" max="1794" width="26.7109375" customWidth="1"/>
    <col min="1795" max="1795" width="21.42578125" customWidth="1"/>
    <col min="1796" max="1796" width="17.42578125" customWidth="1"/>
    <col min="1797" max="1797" width="15.7109375" customWidth="1"/>
    <col min="1798" max="1798" width="13.85546875" customWidth="1"/>
    <col min="2050" max="2050" width="26.7109375" customWidth="1"/>
    <col min="2051" max="2051" width="21.42578125" customWidth="1"/>
    <col min="2052" max="2052" width="17.42578125" customWidth="1"/>
    <col min="2053" max="2053" width="15.7109375" customWidth="1"/>
    <col min="2054" max="2054" width="13.85546875" customWidth="1"/>
    <col min="2306" max="2306" width="26.7109375" customWidth="1"/>
    <col min="2307" max="2307" width="21.42578125" customWidth="1"/>
    <col min="2308" max="2308" width="17.42578125" customWidth="1"/>
    <col min="2309" max="2309" width="15.7109375" customWidth="1"/>
    <col min="2310" max="2310" width="13.85546875" customWidth="1"/>
    <col min="2562" max="2562" width="26.7109375" customWidth="1"/>
    <col min="2563" max="2563" width="21.42578125" customWidth="1"/>
    <col min="2564" max="2564" width="17.42578125" customWidth="1"/>
    <col min="2565" max="2565" width="15.7109375" customWidth="1"/>
    <col min="2566" max="2566" width="13.85546875" customWidth="1"/>
    <col min="2818" max="2818" width="26.7109375" customWidth="1"/>
    <col min="2819" max="2819" width="21.42578125" customWidth="1"/>
    <col min="2820" max="2820" width="17.42578125" customWidth="1"/>
    <col min="2821" max="2821" width="15.7109375" customWidth="1"/>
    <col min="2822" max="2822" width="13.85546875" customWidth="1"/>
    <col min="3074" max="3074" width="26.7109375" customWidth="1"/>
    <col min="3075" max="3075" width="21.42578125" customWidth="1"/>
    <col min="3076" max="3076" width="17.42578125" customWidth="1"/>
    <col min="3077" max="3077" width="15.7109375" customWidth="1"/>
    <col min="3078" max="3078" width="13.85546875" customWidth="1"/>
    <col min="3330" max="3330" width="26.7109375" customWidth="1"/>
    <col min="3331" max="3331" width="21.42578125" customWidth="1"/>
    <col min="3332" max="3332" width="17.42578125" customWidth="1"/>
    <col min="3333" max="3333" width="15.7109375" customWidth="1"/>
    <col min="3334" max="3334" width="13.85546875" customWidth="1"/>
    <col min="3586" max="3586" width="26.7109375" customWidth="1"/>
    <col min="3587" max="3587" width="21.42578125" customWidth="1"/>
    <col min="3588" max="3588" width="17.42578125" customWidth="1"/>
    <col min="3589" max="3589" width="15.7109375" customWidth="1"/>
    <col min="3590" max="3590" width="13.85546875" customWidth="1"/>
    <col min="3842" max="3842" width="26.7109375" customWidth="1"/>
    <col min="3843" max="3843" width="21.42578125" customWidth="1"/>
    <col min="3844" max="3844" width="17.42578125" customWidth="1"/>
    <col min="3845" max="3845" width="15.7109375" customWidth="1"/>
    <col min="3846" max="3846" width="13.85546875" customWidth="1"/>
    <col min="4098" max="4098" width="26.7109375" customWidth="1"/>
    <col min="4099" max="4099" width="21.42578125" customWidth="1"/>
    <col min="4100" max="4100" width="17.42578125" customWidth="1"/>
    <col min="4101" max="4101" width="15.7109375" customWidth="1"/>
    <col min="4102" max="4102" width="13.85546875" customWidth="1"/>
    <col min="4354" max="4354" width="26.7109375" customWidth="1"/>
    <col min="4355" max="4355" width="21.42578125" customWidth="1"/>
    <col min="4356" max="4356" width="17.42578125" customWidth="1"/>
    <col min="4357" max="4357" width="15.7109375" customWidth="1"/>
    <col min="4358" max="4358" width="13.85546875" customWidth="1"/>
    <col min="4610" max="4610" width="26.7109375" customWidth="1"/>
    <col min="4611" max="4611" width="21.42578125" customWidth="1"/>
    <col min="4612" max="4612" width="17.42578125" customWidth="1"/>
    <col min="4613" max="4613" width="15.7109375" customWidth="1"/>
    <col min="4614" max="4614" width="13.85546875" customWidth="1"/>
    <col min="4866" max="4866" width="26.7109375" customWidth="1"/>
    <col min="4867" max="4867" width="21.42578125" customWidth="1"/>
    <col min="4868" max="4868" width="17.42578125" customWidth="1"/>
    <col min="4869" max="4869" width="15.7109375" customWidth="1"/>
    <col min="4870" max="4870" width="13.85546875" customWidth="1"/>
    <col min="5122" max="5122" width="26.7109375" customWidth="1"/>
    <col min="5123" max="5123" width="21.42578125" customWidth="1"/>
    <col min="5124" max="5124" width="17.42578125" customWidth="1"/>
    <col min="5125" max="5125" width="15.7109375" customWidth="1"/>
    <col min="5126" max="5126" width="13.85546875" customWidth="1"/>
    <col min="5378" max="5378" width="26.7109375" customWidth="1"/>
    <col min="5379" max="5379" width="21.42578125" customWidth="1"/>
    <col min="5380" max="5380" width="17.42578125" customWidth="1"/>
    <col min="5381" max="5381" width="15.7109375" customWidth="1"/>
    <col min="5382" max="5382" width="13.85546875" customWidth="1"/>
    <col min="5634" max="5634" width="26.7109375" customWidth="1"/>
    <col min="5635" max="5635" width="21.42578125" customWidth="1"/>
    <col min="5636" max="5636" width="17.42578125" customWidth="1"/>
    <col min="5637" max="5637" width="15.7109375" customWidth="1"/>
    <col min="5638" max="5638" width="13.85546875" customWidth="1"/>
    <col min="5890" max="5890" width="26.7109375" customWidth="1"/>
    <col min="5891" max="5891" width="21.42578125" customWidth="1"/>
    <col min="5892" max="5892" width="17.42578125" customWidth="1"/>
    <col min="5893" max="5893" width="15.7109375" customWidth="1"/>
    <col min="5894" max="5894" width="13.85546875" customWidth="1"/>
    <col min="6146" max="6146" width="26.7109375" customWidth="1"/>
    <col min="6147" max="6147" width="21.42578125" customWidth="1"/>
    <col min="6148" max="6148" width="17.42578125" customWidth="1"/>
    <col min="6149" max="6149" width="15.7109375" customWidth="1"/>
    <col min="6150" max="6150" width="13.85546875" customWidth="1"/>
    <col min="6402" max="6402" width="26.7109375" customWidth="1"/>
    <col min="6403" max="6403" width="21.42578125" customWidth="1"/>
    <col min="6404" max="6404" width="17.42578125" customWidth="1"/>
    <col min="6405" max="6405" width="15.7109375" customWidth="1"/>
    <col min="6406" max="6406" width="13.85546875" customWidth="1"/>
    <col min="6658" max="6658" width="26.7109375" customWidth="1"/>
    <col min="6659" max="6659" width="21.42578125" customWidth="1"/>
    <col min="6660" max="6660" width="17.42578125" customWidth="1"/>
    <col min="6661" max="6661" width="15.7109375" customWidth="1"/>
    <col min="6662" max="6662" width="13.85546875" customWidth="1"/>
    <col min="6914" max="6914" width="26.7109375" customWidth="1"/>
    <col min="6915" max="6915" width="21.42578125" customWidth="1"/>
    <col min="6916" max="6916" width="17.42578125" customWidth="1"/>
    <col min="6917" max="6917" width="15.7109375" customWidth="1"/>
    <col min="6918" max="6918" width="13.85546875" customWidth="1"/>
    <col min="7170" max="7170" width="26.7109375" customWidth="1"/>
    <col min="7171" max="7171" width="21.42578125" customWidth="1"/>
    <col min="7172" max="7172" width="17.42578125" customWidth="1"/>
    <col min="7173" max="7173" width="15.7109375" customWidth="1"/>
    <col min="7174" max="7174" width="13.85546875" customWidth="1"/>
    <col min="7426" max="7426" width="26.7109375" customWidth="1"/>
    <col min="7427" max="7427" width="21.42578125" customWidth="1"/>
    <col min="7428" max="7428" width="17.42578125" customWidth="1"/>
    <col min="7429" max="7429" width="15.7109375" customWidth="1"/>
    <col min="7430" max="7430" width="13.85546875" customWidth="1"/>
    <col min="7682" max="7682" width="26.7109375" customWidth="1"/>
    <col min="7683" max="7683" width="21.42578125" customWidth="1"/>
    <col min="7684" max="7684" width="17.42578125" customWidth="1"/>
    <col min="7685" max="7685" width="15.7109375" customWidth="1"/>
    <col min="7686" max="7686" width="13.85546875" customWidth="1"/>
    <col min="7938" max="7938" width="26.7109375" customWidth="1"/>
    <col min="7939" max="7939" width="21.42578125" customWidth="1"/>
    <col min="7940" max="7940" width="17.42578125" customWidth="1"/>
    <col min="7941" max="7941" width="15.7109375" customWidth="1"/>
    <col min="7942" max="7942" width="13.85546875" customWidth="1"/>
    <col min="8194" max="8194" width="26.7109375" customWidth="1"/>
    <col min="8195" max="8195" width="21.42578125" customWidth="1"/>
    <col min="8196" max="8196" width="17.42578125" customWidth="1"/>
    <col min="8197" max="8197" width="15.7109375" customWidth="1"/>
    <col min="8198" max="8198" width="13.85546875" customWidth="1"/>
    <col min="8450" max="8450" width="26.7109375" customWidth="1"/>
    <col min="8451" max="8451" width="21.42578125" customWidth="1"/>
    <col min="8452" max="8452" width="17.42578125" customWidth="1"/>
    <col min="8453" max="8453" width="15.7109375" customWidth="1"/>
    <col min="8454" max="8454" width="13.85546875" customWidth="1"/>
    <col min="8706" max="8706" width="26.7109375" customWidth="1"/>
    <col min="8707" max="8707" width="21.42578125" customWidth="1"/>
    <col min="8708" max="8708" width="17.42578125" customWidth="1"/>
    <col min="8709" max="8709" width="15.7109375" customWidth="1"/>
    <col min="8710" max="8710" width="13.85546875" customWidth="1"/>
    <col min="8962" max="8962" width="26.7109375" customWidth="1"/>
    <col min="8963" max="8963" width="21.42578125" customWidth="1"/>
    <col min="8964" max="8964" width="17.42578125" customWidth="1"/>
    <col min="8965" max="8965" width="15.7109375" customWidth="1"/>
    <col min="8966" max="8966" width="13.85546875" customWidth="1"/>
    <col min="9218" max="9218" width="26.7109375" customWidth="1"/>
    <col min="9219" max="9219" width="21.42578125" customWidth="1"/>
    <col min="9220" max="9220" width="17.42578125" customWidth="1"/>
    <col min="9221" max="9221" width="15.7109375" customWidth="1"/>
    <col min="9222" max="9222" width="13.85546875" customWidth="1"/>
    <col min="9474" max="9474" width="26.7109375" customWidth="1"/>
    <col min="9475" max="9475" width="21.42578125" customWidth="1"/>
    <col min="9476" max="9476" width="17.42578125" customWidth="1"/>
    <col min="9477" max="9477" width="15.7109375" customWidth="1"/>
    <col min="9478" max="9478" width="13.85546875" customWidth="1"/>
    <col min="9730" max="9730" width="26.7109375" customWidth="1"/>
    <col min="9731" max="9731" width="21.42578125" customWidth="1"/>
    <col min="9732" max="9732" width="17.42578125" customWidth="1"/>
    <col min="9733" max="9733" width="15.7109375" customWidth="1"/>
    <col min="9734" max="9734" width="13.85546875" customWidth="1"/>
    <col min="9986" max="9986" width="26.7109375" customWidth="1"/>
    <col min="9987" max="9987" width="21.42578125" customWidth="1"/>
    <col min="9988" max="9988" width="17.42578125" customWidth="1"/>
    <col min="9989" max="9989" width="15.7109375" customWidth="1"/>
    <col min="9990" max="9990" width="13.85546875" customWidth="1"/>
    <col min="10242" max="10242" width="26.7109375" customWidth="1"/>
    <col min="10243" max="10243" width="21.42578125" customWidth="1"/>
    <col min="10244" max="10244" width="17.42578125" customWidth="1"/>
    <col min="10245" max="10245" width="15.7109375" customWidth="1"/>
    <col min="10246" max="10246" width="13.85546875" customWidth="1"/>
    <col min="10498" max="10498" width="26.7109375" customWidth="1"/>
    <col min="10499" max="10499" width="21.42578125" customWidth="1"/>
    <col min="10500" max="10500" width="17.42578125" customWidth="1"/>
    <col min="10501" max="10501" width="15.7109375" customWidth="1"/>
    <col min="10502" max="10502" width="13.85546875" customWidth="1"/>
    <col min="10754" max="10754" width="26.7109375" customWidth="1"/>
    <col min="10755" max="10755" width="21.42578125" customWidth="1"/>
    <col min="10756" max="10756" width="17.42578125" customWidth="1"/>
    <col min="10757" max="10757" width="15.7109375" customWidth="1"/>
    <col min="10758" max="10758" width="13.85546875" customWidth="1"/>
    <col min="11010" max="11010" width="26.7109375" customWidth="1"/>
    <col min="11011" max="11011" width="21.42578125" customWidth="1"/>
    <col min="11012" max="11012" width="17.42578125" customWidth="1"/>
    <col min="11013" max="11013" width="15.7109375" customWidth="1"/>
    <col min="11014" max="11014" width="13.85546875" customWidth="1"/>
    <col min="11266" max="11266" width="26.7109375" customWidth="1"/>
    <col min="11267" max="11267" width="21.42578125" customWidth="1"/>
    <col min="11268" max="11268" width="17.42578125" customWidth="1"/>
    <col min="11269" max="11269" width="15.7109375" customWidth="1"/>
    <col min="11270" max="11270" width="13.85546875" customWidth="1"/>
    <col min="11522" max="11522" width="26.7109375" customWidth="1"/>
    <col min="11523" max="11523" width="21.42578125" customWidth="1"/>
    <col min="11524" max="11524" width="17.42578125" customWidth="1"/>
    <col min="11525" max="11525" width="15.7109375" customWidth="1"/>
    <col min="11526" max="11526" width="13.85546875" customWidth="1"/>
    <col min="11778" max="11778" width="26.7109375" customWidth="1"/>
    <col min="11779" max="11779" width="21.42578125" customWidth="1"/>
    <col min="11780" max="11780" width="17.42578125" customWidth="1"/>
    <col min="11781" max="11781" width="15.7109375" customWidth="1"/>
    <col min="11782" max="11782" width="13.85546875" customWidth="1"/>
    <col min="12034" max="12034" width="26.7109375" customWidth="1"/>
    <col min="12035" max="12035" width="21.42578125" customWidth="1"/>
    <col min="12036" max="12036" width="17.42578125" customWidth="1"/>
    <col min="12037" max="12037" width="15.7109375" customWidth="1"/>
    <col min="12038" max="12038" width="13.85546875" customWidth="1"/>
    <col min="12290" max="12290" width="26.7109375" customWidth="1"/>
    <col min="12291" max="12291" width="21.42578125" customWidth="1"/>
    <col min="12292" max="12292" width="17.42578125" customWidth="1"/>
    <col min="12293" max="12293" width="15.7109375" customWidth="1"/>
    <col min="12294" max="12294" width="13.85546875" customWidth="1"/>
    <col min="12546" max="12546" width="26.7109375" customWidth="1"/>
    <col min="12547" max="12547" width="21.42578125" customWidth="1"/>
    <col min="12548" max="12548" width="17.42578125" customWidth="1"/>
    <col min="12549" max="12549" width="15.7109375" customWidth="1"/>
    <col min="12550" max="12550" width="13.85546875" customWidth="1"/>
    <col min="12802" max="12802" width="26.7109375" customWidth="1"/>
    <col min="12803" max="12803" width="21.42578125" customWidth="1"/>
    <col min="12804" max="12804" width="17.42578125" customWidth="1"/>
    <col min="12805" max="12805" width="15.7109375" customWidth="1"/>
    <col min="12806" max="12806" width="13.85546875" customWidth="1"/>
    <col min="13058" max="13058" width="26.7109375" customWidth="1"/>
    <col min="13059" max="13059" width="21.42578125" customWidth="1"/>
    <col min="13060" max="13060" width="17.42578125" customWidth="1"/>
    <col min="13061" max="13061" width="15.7109375" customWidth="1"/>
    <col min="13062" max="13062" width="13.85546875" customWidth="1"/>
    <col min="13314" max="13314" width="26.7109375" customWidth="1"/>
    <col min="13315" max="13315" width="21.42578125" customWidth="1"/>
    <col min="13316" max="13316" width="17.42578125" customWidth="1"/>
    <col min="13317" max="13317" width="15.7109375" customWidth="1"/>
    <col min="13318" max="13318" width="13.85546875" customWidth="1"/>
    <col min="13570" max="13570" width="26.7109375" customWidth="1"/>
    <col min="13571" max="13571" width="21.42578125" customWidth="1"/>
    <col min="13572" max="13572" width="17.42578125" customWidth="1"/>
    <col min="13573" max="13573" width="15.7109375" customWidth="1"/>
    <col min="13574" max="13574" width="13.85546875" customWidth="1"/>
    <col min="13826" max="13826" width="26.7109375" customWidth="1"/>
    <col min="13827" max="13827" width="21.42578125" customWidth="1"/>
    <col min="13828" max="13828" width="17.42578125" customWidth="1"/>
    <col min="13829" max="13829" width="15.7109375" customWidth="1"/>
    <col min="13830" max="13830" width="13.85546875" customWidth="1"/>
    <col min="14082" max="14082" width="26.7109375" customWidth="1"/>
    <col min="14083" max="14083" width="21.42578125" customWidth="1"/>
    <col min="14084" max="14084" width="17.42578125" customWidth="1"/>
    <col min="14085" max="14085" width="15.7109375" customWidth="1"/>
    <col min="14086" max="14086" width="13.85546875" customWidth="1"/>
    <col min="14338" max="14338" width="26.7109375" customWidth="1"/>
    <col min="14339" max="14339" width="21.42578125" customWidth="1"/>
    <col min="14340" max="14340" width="17.42578125" customWidth="1"/>
    <col min="14341" max="14341" width="15.7109375" customWidth="1"/>
    <col min="14342" max="14342" width="13.85546875" customWidth="1"/>
    <col min="14594" max="14594" width="26.7109375" customWidth="1"/>
    <col min="14595" max="14595" width="21.42578125" customWidth="1"/>
    <col min="14596" max="14596" width="17.42578125" customWidth="1"/>
    <col min="14597" max="14597" width="15.7109375" customWidth="1"/>
    <col min="14598" max="14598" width="13.85546875" customWidth="1"/>
    <col min="14850" max="14850" width="26.7109375" customWidth="1"/>
    <col min="14851" max="14851" width="21.42578125" customWidth="1"/>
    <col min="14852" max="14852" width="17.42578125" customWidth="1"/>
    <col min="14853" max="14853" width="15.7109375" customWidth="1"/>
    <col min="14854" max="14854" width="13.85546875" customWidth="1"/>
    <col min="15106" max="15106" width="26.7109375" customWidth="1"/>
    <col min="15107" max="15107" width="21.42578125" customWidth="1"/>
    <col min="15108" max="15108" width="17.42578125" customWidth="1"/>
    <col min="15109" max="15109" width="15.7109375" customWidth="1"/>
    <col min="15110" max="15110" width="13.85546875" customWidth="1"/>
    <col min="15362" max="15362" width="26.7109375" customWidth="1"/>
    <col min="15363" max="15363" width="21.42578125" customWidth="1"/>
    <col min="15364" max="15364" width="17.42578125" customWidth="1"/>
    <col min="15365" max="15365" width="15.7109375" customWidth="1"/>
    <col min="15366" max="15366" width="13.85546875" customWidth="1"/>
    <col min="15618" max="15618" width="26.7109375" customWidth="1"/>
    <col min="15619" max="15619" width="21.42578125" customWidth="1"/>
    <col min="15620" max="15620" width="17.42578125" customWidth="1"/>
    <col min="15621" max="15621" width="15.7109375" customWidth="1"/>
    <col min="15622" max="15622" width="13.85546875" customWidth="1"/>
    <col min="15874" max="15874" width="26.7109375" customWidth="1"/>
    <col min="15875" max="15875" width="21.42578125" customWidth="1"/>
    <col min="15876" max="15876" width="17.42578125" customWidth="1"/>
    <col min="15877" max="15877" width="15.7109375" customWidth="1"/>
    <col min="15878" max="15878" width="13.85546875" customWidth="1"/>
    <col min="16130" max="16130" width="26.7109375" customWidth="1"/>
    <col min="16131" max="16131" width="21.42578125" customWidth="1"/>
    <col min="16132" max="16132" width="17.42578125" customWidth="1"/>
    <col min="16133" max="16133" width="15.7109375" customWidth="1"/>
    <col min="16134" max="16134" width="13.85546875" customWidth="1"/>
  </cols>
  <sheetData>
    <row r="1" spans="1:8" ht="36" customHeight="1" x14ac:dyDescent="0.25">
      <c r="A1" s="38"/>
      <c r="B1" s="42"/>
      <c r="C1" s="39"/>
      <c r="E1" s="237" t="s">
        <v>250</v>
      </c>
      <c r="F1" s="237"/>
      <c r="G1" s="237"/>
      <c r="H1" s="146"/>
    </row>
    <row r="2" spans="1:8" ht="45" customHeight="1" x14ac:dyDescent="0.25">
      <c r="A2" s="245" t="s">
        <v>138</v>
      </c>
      <c r="B2" s="245"/>
      <c r="C2" s="245"/>
      <c r="D2" s="245"/>
      <c r="E2" s="245"/>
      <c r="F2" s="245"/>
      <c r="G2" s="245"/>
    </row>
    <row r="3" spans="1:8" s="102" customFormat="1" ht="20.25" customHeight="1" x14ac:dyDescent="0.25">
      <c r="A3" s="246" t="s">
        <v>139</v>
      </c>
      <c r="B3" s="246"/>
      <c r="C3" s="246"/>
      <c r="D3" s="246"/>
      <c r="E3" s="246"/>
      <c r="F3" s="246"/>
      <c r="G3" s="246"/>
    </row>
    <row r="4" spans="1:8" s="139" customFormat="1" ht="90.75" customHeight="1" x14ac:dyDescent="0.2">
      <c r="A4" s="247" t="s">
        <v>96</v>
      </c>
      <c r="B4" s="247" t="s">
        <v>97</v>
      </c>
      <c r="C4" s="155" t="s">
        <v>140</v>
      </c>
      <c r="D4" s="156" t="s">
        <v>141</v>
      </c>
      <c r="E4" s="157" t="s">
        <v>142</v>
      </c>
      <c r="F4" s="158" t="s">
        <v>143</v>
      </c>
      <c r="G4" s="138" t="s">
        <v>102</v>
      </c>
    </row>
    <row r="5" spans="1:8" s="139" customFormat="1" ht="11.25" x14ac:dyDescent="0.2">
      <c r="A5" s="248"/>
      <c r="B5" s="248"/>
      <c r="C5" s="141" t="s">
        <v>105</v>
      </c>
      <c r="D5" s="141" t="s">
        <v>105</v>
      </c>
      <c r="E5" s="141" t="s">
        <v>105</v>
      </c>
      <c r="F5" s="141" t="s">
        <v>105</v>
      </c>
      <c r="G5" s="141" t="s">
        <v>105</v>
      </c>
    </row>
    <row r="6" spans="1:8" ht="26.25" x14ac:dyDescent="0.25">
      <c r="A6" s="47">
        <v>560002</v>
      </c>
      <c r="B6" s="48" t="s">
        <v>11</v>
      </c>
      <c r="C6" s="50">
        <v>2</v>
      </c>
      <c r="D6" s="50">
        <v>13</v>
      </c>
      <c r="E6" s="73">
        <v>0.15379999999999999</v>
      </c>
      <c r="F6" s="52">
        <v>0.33</v>
      </c>
      <c r="G6" s="53">
        <v>0.33</v>
      </c>
    </row>
    <row r="7" spans="1:8" ht="26.25" x14ac:dyDescent="0.25">
      <c r="A7" s="47">
        <v>560014</v>
      </c>
      <c r="B7" s="48" t="s">
        <v>12</v>
      </c>
      <c r="C7" s="50">
        <v>0</v>
      </c>
      <c r="D7" s="50">
        <v>0</v>
      </c>
      <c r="E7" s="73">
        <v>0</v>
      </c>
      <c r="F7" s="52">
        <v>0</v>
      </c>
      <c r="G7" s="53">
        <v>0</v>
      </c>
    </row>
    <row r="8" spans="1:8" x14ac:dyDescent="0.25">
      <c r="A8" s="47">
        <v>560017</v>
      </c>
      <c r="B8" s="48" t="s">
        <v>13</v>
      </c>
      <c r="C8" s="50">
        <v>36</v>
      </c>
      <c r="D8" s="50">
        <v>66</v>
      </c>
      <c r="E8" s="73">
        <v>0.54549999999999998</v>
      </c>
      <c r="F8" s="52">
        <v>1.75</v>
      </c>
      <c r="G8" s="53">
        <v>1.75</v>
      </c>
    </row>
    <row r="9" spans="1:8" x14ac:dyDescent="0.25">
      <c r="A9" s="47">
        <v>560019</v>
      </c>
      <c r="B9" s="48" t="s">
        <v>14</v>
      </c>
      <c r="C9" s="50">
        <v>34</v>
      </c>
      <c r="D9" s="50">
        <v>64</v>
      </c>
      <c r="E9" s="73">
        <v>0.53129999999999999</v>
      </c>
      <c r="F9" s="52">
        <v>1.7</v>
      </c>
      <c r="G9" s="53">
        <v>1.62</v>
      </c>
    </row>
    <row r="10" spans="1:8" x14ac:dyDescent="0.25">
      <c r="A10" s="47">
        <v>560021</v>
      </c>
      <c r="B10" s="48" t="s">
        <v>15</v>
      </c>
      <c r="C10" s="50">
        <v>49</v>
      </c>
      <c r="D10" s="50">
        <v>67</v>
      </c>
      <c r="E10" s="73">
        <v>0.73129999999999995</v>
      </c>
      <c r="F10" s="52">
        <v>2.42</v>
      </c>
      <c r="G10" s="53">
        <v>1.43</v>
      </c>
    </row>
    <row r="11" spans="1:8" x14ac:dyDescent="0.25">
      <c r="A11" s="47">
        <v>560022</v>
      </c>
      <c r="B11" s="48" t="s">
        <v>16</v>
      </c>
      <c r="C11" s="50">
        <v>55</v>
      </c>
      <c r="D11" s="50">
        <v>80</v>
      </c>
      <c r="E11" s="73">
        <v>0.6875</v>
      </c>
      <c r="F11" s="52">
        <v>2.2599999999999998</v>
      </c>
      <c r="G11" s="53">
        <v>1.67</v>
      </c>
    </row>
    <row r="12" spans="1:8" x14ac:dyDescent="0.25">
      <c r="A12" s="47">
        <v>560024</v>
      </c>
      <c r="B12" s="48" t="s">
        <v>17</v>
      </c>
      <c r="C12" s="50">
        <v>0</v>
      </c>
      <c r="D12" s="50">
        <v>0</v>
      </c>
      <c r="E12" s="73">
        <v>0</v>
      </c>
      <c r="F12" s="52">
        <v>0</v>
      </c>
      <c r="G12" s="53">
        <v>0</v>
      </c>
    </row>
    <row r="13" spans="1:8" ht="26.25" x14ac:dyDescent="0.25">
      <c r="A13" s="47">
        <v>560026</v>
      </c>
      <c r="B13" s="48" t="s">
        <v>18</v>
      </c>
      <c r="C13" s="50">
        <v>55</v>
      </c>
      <c r="D13" s="50">
        <v>73</v>
      </c>
      <c r="E13" s="73">
        <v>0.75339999999999996</v>
      </c>
      <c r="F13" s="52">
        <v>2.5</v>
      </c>
      <c r="G13" s="53">
        <v>2.08</v>
      </c>
    </row>
    <row r="14" spans="1:8" x14ac:dyDescent="0.25">
      <c r="A14" s="47">
        <v>560032</v>
      </c>
      <c r="B14" s="48" t="s">
        <v>20</v>
      </c>
      <c r="C14" s="50">
        <v>5</v>
      </c>
      <c r="D14" s="50">
        <v>26</v>
      </c>
      <c r="E14" s="73">
        <v>0.1923</v>
      </c>
      <c r="F14" s="52">
        <v>0.47</v>
      </c>
      <c r="G14" s="53">
        <v>0.47</v>
      </c>
    </row>
    <row r="15" spans="1:8" x14ac:dyDescent="0.25">
      <c r="A15" s="47">
        <v>560033</v>
      </c>
      <c r="B15" s="48" t="s">
        <v>21</v>
      </c>
      <c r="C15" s="50">
        <v>26</v>
      </c>
      <c r="D15" s="50">
        <v>54</v>
      </c>
      <c r="E15" s="73">
        <v>0.48149999999999998</v>
      </c>
      <c r="F15" s="52">
        <v>1.52</v>
      </c>
      <c r="G15" s="53">
        <v>1.52</v>
      </c>
    </row>
    <row r="16" spans="1:8" x14ac:dyDescent="0.25">
      <c r="A16" s="47">
        <v>560034</v>
      </c>
      <c r="B16" s="48" t="s">
        <v>22</v>
      </c>
      <c r="C16" s="50">
        <v>4</v>
      </c>
      <c r="D16" s="50">
        <v>21</v>
      </c>
      <c r="E16" s="73">
        <v>0.1905</v>
      </c>
      <c r="F16" s="52">
        <v>0.46</v>
      </c>
      <c r="G16" s="53">
        <v>0.46</v>
      </c>
    </row>
    <row r="17" spans="1:7" x14ac:dyDescent="0.25">
      <c r="A17" s="47">
        <v>560035</v>
      </c>
      <c r="B17" s="48" t="s">
        <v>23</v>
      </c>
      <c r="C17" s="50">
        <v>0</v>
      </c>
      <c r="D17" s="50">
        <v>0</v>
      </c>
      <c r="E17" s="73">
        <v>0</v>
      </c>
      <c r="F17" s="52">
        <v>0</v>
      </c>
      <c r="G17" s="53">
        <v>0</v>
      </c>
    </row>
    <row r="18" spans="1:7" x14ac:dyDescent="0.25">
      <c r="A18" s="47">
        <v>560036</v>
      </c>
      <c r="B18" s="48" t="s">
        <v>19</v>
      </c>
      <c r="C18" s="50">
        <v>10</v>
      </c>
      <c r="D18" s="50">
        <v>59</v>
      </c>
      <c r="E18" s="73">
        <v>0.16950000000000001</v>
      </c>
      <c r="F18" s="52">
        <v>0.39</v>
      </c>
      <c r="G18" s="53">
        <v>0.32</v>
      </c>
    </row>
    <row r="19" spans="1:7" x14ac:dyDescent="0.25">
      <c r="A19" s="47">
        <v>560041</v>
      </c>
      <c r="B19" s="48" t="s">
        <v>25</v>
      </c>
      <c r="C19" s="50">
        <v>0</v>
      </c>
      <c r="D19" s="50">
        <v>0</v>
      </c>
      <c r="E19" s="73">
        <v>0</v>
      </c>
      <c r="F19" s="52">
        <v>0</v>
      </c>
      <c r="G19" s="53">
        <v>0</v>
      </c>
    </row>
    <row r="20" spans="1:7" x14ac:dyDescent="0.25">
      <c r="A20" s="47">
        <v>560043</v>
      </c>
      <c r="B20" s="48" t="s">
        <v>26</v>
      </c>
      <c r="C20" s="50">
        <v>3</v>
      </c>
      <c r="D20" s="50">
        <v>24</v>
      </c>
      <c r="E20" s="73">
        <v>0.125</v>
      </c>
      <c r="F20" s="52">
        <v>0.23</v>
      </c>
      <c r="G20" s="53">
        <v>0.18</v>
      </c>
    </row>
    <row r="21" spans="1:7" x14ac:dyDescent="0.25">
      <c r="A21" s="47">
        <v>560045</v>
      </c>
      <c r="B21" s="48" t="s">
        <v>27</v>
      </c>
      <c r="C21" s="50">
        <v>3</v>
      </c>
      <c r="D21" s="50">
        <v>30</v>
      </c>
      <c r="E21" s="73">
        <v>0.1</v>
      </c>
      <c r="F21" s="52">
        <v>0.14000000000000001</v>
      </c>
      <c r="G21" s="53">
        <v>0.11</v>
      </c>
    </row>
    <row r="22" spans="1:7" x14ac:dyDescent="0.25">
      <c r="A22" s="47">
        <v>560047</v>
      </c>
      <c r="B22" s="48" t="s">
        <v>28</v>
      </c>
      <c r="C22" s="50">
        <v>6</v>
      </c>
      <c r="D22" s="50">
        <v>38</v>
      </c>
      <c r="E22" s="73">
        <v>0.15790000000000001</v>
      </c>
      <c r="F22" s="52">
        <v>0.35</v>
      </c>
      <c r="G22" s="53">
        <v>0.27</v>
      </c>
    </row>
    <row r="23" spans="1:7" x14ac:dyDescent="0.25">
      <c r="A23" s="47">
        <v>560052</v>
      </c>
      <c r="B23" s="48" t="s">
        <v>30</v>
      </c>
      <c r="C23" s="50">
        <v>10</v>
      </c>
      <c r="D23" s="50">
        <v>17</v>
      </c>
      <c r="E23" s="73">
        <v>0.58819999999999995</v>
      </c>
      <c r="F23" s="52">
        <v>1.9</v>
      </c>
      <c r="G23" s="53">
        <v>1.44</v>
      </c>
    </row>
    <row r="24" spans="1:7" x14ac:dyDescent="0.25">
      <c r="A24" s="47">
        <v>560053</v>
      </c>
      <c r="B24" s="48" t="s">
        <v>31</v>
      </c>
      <c r="C24" s="50">
        <v>1</v>
      </c>
      <c r="D24" s="50">
        <v>4</v>
      </c>
      <c r="E24" s="73">
        <v>0.25</v>
      </c>
      <c r="F24" s="52">
        <v>0.68</v>
      </c>
      <c r="G24" s="53">
        <v>0.53</v>
      </c>
    </row>
    <row r="25" spans="1:7" x14ac:dyDescent="0.25">
      <c r="A25" s="47">
        <v>560054</v>
      </c>
      <c r="B25" s="48" t="s">
        <v>32</v>
      </c>
      <c r="C25" s="50">
        <v>5</v>
      </c>
      <c r="D25" s="50">
        <v>14</v>
      </c>
      <c r="E25" s="73">
        <v>0.35709999999999997</v>
      </c>
      <c r="F25" s="52">
        <v>1.07</v>
      </c>
      <c r="G25" s="53">
        <v>0.8</v>
      </c>
    </row>
    <row r="26" spans="1:7" x14ac:dyDescent="0.25">
      <c r="A26" s="47">
        <v>560055</v>
      </c>
      <c r="B26" s="48" t="s">
        <v>33</v>
      </c>
      <c r="C26" s="50">
        <v>0</v>
      </c>
      <c r="D26" s="50">
        <v>12</v>
      </c>
      <c r="E26" s="73">
        <v>0</v>
      </c>
      <c r="F26" s="52">
        <v>0</v>
      </c>
      <c r="G26" s="53">
        <v>0</v>
      </c>
    </row>
    <row r="27" spans="1:7" x14ac:dyDescent="0.25">
      <c r="A27" s="47">
        <v>560056</v>
      </c>
      <c r="B27" s="48" t="s">
        <v>34</v>
      </c>
      <c r="C27" s="50">
        <v>1</v>
      </c>
      <c r="D27" s="50">
        <v>16</v>
      </c>
      <c r="E27" s="73">
        <v>6.25E-2</v>
      </c>
      <c r="F27" s="52">
        <v>0</v>
      </c>
      <c r="G27" s="53">
        <v>0</v>
      </c>
    </row>
    <row r="28" spans="1:7" x14ac:dyDescent="0.25">
      <c r="A28" s="47">
        <v>560057</v>
      </c>
      <c r="B28" s="48" t="s">
        <v>35</v>
      </c>
      <c r="C28" s="50">
        <v>9</v>
      </c>
      <c r="D28" s="50">
        <v>12</v>
      </c>
      <c r="E28" s="73">
        <v>0.75</v>
      </c>
      <c r="F28" s="52">
        <v>2.4900000000000002</v>
      </c>
      <c r="G28" s="53">
        <v>1.97</v>
      </c>
    </row>
    <row r="29" spans="1:7" x14ac:dyDescent="0.25">
      <c r="A29" s="47">
        <v>560058</v>
      </c>
      <c r="B29" s="48" t="s">
        <v>36</v>
      </c>
      <c r="C29" s="50">
        <v>3</v>
      </c>
      <c r="D29" s="50">
        <v>33</v>
      </c>
      <c r="E29" s="73">
        <v>9.0899999999999995E-2</v>
      </c>
      <c r="F29" s="52">
        <v>0.1</v>
      </c>
      <c r="G29" s="53">
        <v>0.08</v>
      </c>
    </row>
    <row r="30" spans="1:7" x14ac:dyDescent="0.25">
      <c r="A30" s="47">
        <v>560059</v>
      </c>
      <c r="B30" s="48" t="s">
        <v>37</v>
      </c>
      <c r="C30" s="50">
        <v>13</v>
      </c>
      <c r="D30" s="50">
        <v>19</v>
      </c>
      <c r="E30" s="73">
        <v>0.68420000000000003</v>
      </c>
      <c r="F30" s="52">
        <v>2.25</v>
      </c>
      <c r="G30" s="53">
        <v>1.8</v>
      </c>
    </row>
    <row r="31" spans="1:7" x14ac:dyDescent="0.25">
      <c r="A31" s="47">
        <v>560060</v>
      </c>
      <c r="B31" s="48" t="s">
        <v>38</v>
      </c>
      <c r="C31" s="50">
        <v>2</v>
      </c>
      <c r="D31" s="50">
        <v>8</v>
      </c>
      <c r="E31" s="73">
        <v>0.25</v>
      </c>
      <c r="F31" s="52">
        <v>0.68</v>
      </c>
      <c r="G31" s="53">
        <v>0.53</v>
      </c>
    </row>
    <row r="32" spans="1:7" x14ac:dyDescent="0.25">
      <c r="A32" s="47">
        <v>560061</v>
      </c>
      <c r="B32" s="48" t="s">
        <v>39</v>
      </c>
      <c r="C32" s="50">
        <v>8</v>
      </c>
      <c r="D32" s="50">
        <v>24</v>
      </c>
      <c r="E32" s="73">
        <v>0.33329999999999999</v>
      </c>
      <c r="F32" s="52">
        <v>0.98</v>
      </c>
      <c r="G32" s="53">
        <v>0.75</v>
      </c>
    </row>
    <row r="33" spans="1:7" x14ac:dyDescent="0.25">
      <c r="A33" s="47">
        <v>560062</v>
      </c>
      <c r="B33" s="48" t="s">
        <v>40</v>
      </c>
      <c r="C33" s="50">
        <v>2</v>
      </c>
      <c r="D33" s="50">
        <v>11</v>
      </c>
      <c r="E33" s="73">
        <v>0.18179999999999999</v>
      </c>
      <c r="F33" s="52">
        <v>0.43</v>
      </c>
      <c r="G33" s="53">
        <v>0.34</v>
      </c>
    </row>
    <row r="34" spans="1:7" x14ac:dyDescent="0.25">
      <c r="A34" s="47">
        <v>560063</v>
      </c>
      <c r="B34" s="48" t="s">
        <v>41</v>
      </c>
      <c r="C34" s="50">
        <v>4</v>
      </c>
      <c r="D34" s="50">
        <v>11</v>
      </c>
      <c r="E34" s="73">
        <v>0.36359999999999998</v>
      </c>
      <c r="F34" s="52">
        <v>1.0900000000000001</v>
      </c>
      <c r="G34" s="53">
        <v>0.84</v>
      </c>
    </row>
    <row r="35" spans="1:7" x14ac:dyDescent="0.25">
      <c r="A35" s="47">
        <v>560064</v>
      </c>
      <c r="B35" s="48" t="s">
        <v>42</v>
      </c>
      <c r="C35" s="50">
        <v>14</v>
      </c>
      <c r="D35" s="50">
        <v>26</v>
      </c>
      <c r="E35" s="73">
        <v>0.53849999999999998</v>
      </c>
      <c r="F35" s="52">
        <v>1.72</v>
      </c>
      <c r="G35" s="53">
        <v>1.34</v>
      </c>
    </row>
    <row r="36" spans="1:7" x14ac:dyDescent="0.25">
      <c r="A36" s="47">
        <v>560065</v>
      </c>
      <c r="B36" s="48" t="s">
        <v>43</v>
      </c>
      <c r="C36" s="50">
        <v>4</v>
      </c>
      <c r="D36" s="50">
        <v>13</v>
      </c>
      <c r="E36" s="73">
        <v>0.30769999999999997</v>
      </c>
      <c r="F36" s="52">
        <v>0.89</v>
      </c>
      <c r="G36" s="53">
        <v>0.72</v>
      </c>
    </row>
    <row r="37" spans="1:7" x14ac:dyDescent="0.25">
      <c r="A37" s="47">
        <v>560066</v>
      </c>
      <c r="B37" s="48" t="s">
        <v>44</v>
      </c>
      <c r="C37" s="50">
        <v>4</v>
      </c>
      <c r="D37" s="50">
        <v>10</v>
      </c>
      <c r="E37" s="73">
        <v>0.4</v>
      </c>
      <c r="F37" s="52">
        <v>1.22</v>
      </c>
      <c r="G37" s="53">
        <v>0.98</v>
      </c>
    </row>
    <row r="38" spans="1:7" x14ac:dyDescent="0.25">
      <c r="A38" s="47">
        <v>560067</v>
      </c>
      <c r="B38" s="48" t="s">
        <v>45</v>
      </c>
      <c r="C38" s="50">
        <v>8</v>
      </c>
      <c r="D38" s="50">
        <v>27</v>
      </c>
      <c r="E38" s="73">
        <v>0.29630000000000001</v>
      </c>
      <c r="F38" s="52">
        <v>0.85</v>
      </c>
      <c r="G38" s="53">
        <v>0.65</v>
      </c>
    </row>
    <row r="39" spans="1:7" x14ac:dyDescent="0.25">
      <c r="A39" s="47">
        <v>560068</v>
      </c>
      <c r="B39" s="48" t="s">
        <v>46</v>
      </c>
      <c r="C39" s="50">
        <v>6</v>
      </c>
      <c r="D39" s="50">
        <v>29</v>
      </c>
      <c r="E39" s="73">
        <v>0.2069</v>
      </c>
      <c r="F39" s="52">
        <v>0.52</v>
      </c>
      <c r="G39" s="53">
        <v>0.4</v>
      </c>
    </row>
    <row r="40" spans="1:7" x14ac:dyDescent="0.25">
      <c r="A40" s="47">
        <v>560069</v>
      </c>
      <c r="B40" s="48" t="s">
        <v>47</v>
      </c>
      <c r="C40" s="50">
        <v>3</v>
      </c>
      <c r="D40" s="50">
        <v>23</v>
      </c>
      <c r="E40" s="73">
        <v>0.13039999999999999</v>
      </c>
      <c r="F40" s="52">
        <v>0.25</v>
      </c>
      <c r="G40" s="53">
        <v>0.2</v>
      </c>
    </row>
    <row r="41" spans="1:7" x14ac:dyDescent="0.25">
      <c r="A41" s="47">
        <v>560070</v>
      </c>
      <c r="B41" s="48" t="s">
        <v>48</v>
      </c>
      <c r="C41" s="50">
        <v>25</v>
      </c>
      <c r="D41" s="50">
        <v>38</v>
      </c>
      <c r="E41" s="73">
        <v>0.65790000000000004</v>
      </c>
      <c r="F41" s="52">
        <v>2.15</v>
      </c>
      <c r="G41" s="53">
        <v>1.61</v>
      </c>
    </row>
    <row r="42" spans="1:7" x14ac:dyDescent="0.25">
      <c r="A42" s="47">
        <v>560071</v>
      </c>
      <c r="B42" s="48" t="s">
        <v>49</v>
      </c>
      <c r="C42" s="50">
        <v>2</v>
      </c>
      <c r="D42" s="50">
        <v>25</v>
      </c>
      <c r="E42" s="73">
        <v>0.08</v>
      </c>
      <c r="F42" s="52">
        <v>0.06</v>
      </c>
      <c r="G42" s="53">
        <v>0.05</v>
      </c>
    </row>
    <row r="43" spans="1:7" x14ac:dyDescent="0.25">
      <c r="A43" s="47">
        <v>560072</v>
      </c>
      <c r="B43" s="48" t="s">
        <v>50</v>
      </c>
      <c r="C43" s="50">
        <v>5</v>
      </c>
      <c r="D43" s="50">
        <v>14</v>
      </c>
      <c r="E43" s="73">
        <v>0.35709999999999997</v>
      </c>
      <c r="F43" s="52">
        <v>1.07</v>
      </c>
      <c r="G43" s="53">
        <v>0.85</v>
      </c>
    </row>
    <row r="44" spans="1:7" x14ac:dyDescent="0.25">
      <c r="A44" s="47">
        <v>560073</v>
      </c>
      <c r="B44" s="48" t="s">
        <v>51</v>
      </c>
      <c r="C44" s="50">
        <v>10</v>
      </c>
      <c r="D44" s="50">
        <v>14</v>
      </c>
      <c r="E44" s="73">
        <v>0.71430000000000005</v>
      </c>
      <c r="F44" s="52">
        <v>2.36</v>
      </c>
      <c r="G44" s="53">
        <v>1.96</v>
      </c>
    </row>
    <row r="45" spans="1:7" x14ac:dyDescent="0.25">
      <c r="A45" s="47">
        <v>560074</v>
      </c>
      <c r="B45" s="48" t="s">
        <v>52</v>
      </c>
      <c r="C45" s="50">
        <v>4</v>
      </c>
      <c r="D45" s="50">
        <v>12</v>
      </c>
      <c r="E45" s="73">
        <v>0.33329999999999999</v>
      </c>
      <c r="F45" s="52">
        <v>0.98</v>
      </c>
      <c r="G45" s="53">
        <v>0.74</v>
      </c>
    </row>
    <row r="46" spans="1:7" x14ac:dyDescent="0.25">
      <c r="A46" s="47">
        <v>560075</v>
      </c>
      <c r="B46" s="48" t="s">
        <v>53</v>
      </c>
      <c r="C46" s="50">
        <v>28</v>
      </c>
      <c r="D46" s="50">
        <v>44</v>
      </c>
      <c r="E46" s="73">
        <v>0.63639999999999997</v>
      </c>
      <c r="F46" s="52">
        <v>2.08</v>
      </c>
      <c r="G46" s="53">
        <v>1.6</v>
      </c>
    </row>
    <row r="47" spans="1:7" x14ac:dyDescent="0.25">
      <c r="A47" s="47">
        <v>560076</v>
      </c>
      <c r="B47" s="48" t="s">
        <v>54</v>
      </c>
      <c r="C47" s="50">
        <v>2</v>
      </c>
      <c r="D47" s="50">
        <v>12</v>
      </c>
      <c r="E47" s="73">
        <v>0.16669999999999999</v>
      </c>
      <c r="F47" s="52">
        <v>0.38</v>
      </c>
      <c r="G47" s="53">
        <v>0.3</v>
      </c>
    </row>
    <row r="48" spans="1:7" x14ac:dyDescent="0.25">
      <c r="A48" s="47">
        <v>560077</v>
      </c>
      <c r="B48" s="48" t="s">
        <v>55</v>
      </c>
      <c r="C48" s="50">
        <v>4</v>
      </c>
      <c r="D48" s="50">
        <v>11</v>
      </c>
      <c r="E48" s="73">
        <v>0.36359999999999998</v>
      </c>
      <c r="F48" s="52">
        <v>1.0900000000000001</v>
      </c>
      <c r="G48" s="53">
        <v>0.9</v>
      </c>
    </row>
    <row r="49" spans="1:7" x14ac:dyDescent="0.25">
      <c r="A49" s="47">
        <v>560078</v>
      </c>
      <c r="B49" s="48" t="s">
        <v>56</v>
      </c>
      <c r="C49" s="50">
        <v>3</v>
      </c>
      <c r="D49" s="50">
        <v>39</v>
      </c>
      <c r="E49" s="73">
        <v>7.6899999999999996E-2</v>
      </c>
      <c r="F49" s="52">
        <v>0.05</v>
      </c>
      <c r="G49" s="53">
        <v>0.04</v>
      </c>
    </row>
    <row r="50" spans="1:7" x14ac:dyDescent="0.25">
      <c r="A50" s="47">
        <v>560079</v>
      </c>
      <c r="B50" s="48" t="s">
        <v>57</v>
      </c>
      <c r="C50" s="50">
        <v>23</v>
      </c>
      <c r="D50" s="50">
        <v>33</v>
      </c>
      <c r="E50" s="73">
        <v>0.69699999999999995</v>
      </c>
      <c r="F50" s="52">
        <v>2.2999999999999998</v>
      </c>
      <c r="G50" s="53">
        <v>1.79</v>
      </c>
    </row>
    <row r="51" spans="1:7" x14ac:dyDescent="0.25">
      <c r="A51" s="47">
        <v>560080</v>
      </c>
      <c r="B51" s="48" t="s">
        <v>58</v>
      </c>
      <c r="C51" s="50">
        <v>3</v>
      </c>
      <c r="D51" s="50">
        <v>25</v>
      </c>
      <c r="E51" s="73">
        <v>0.12</v>
      </c>
      <c r="F51" s="52">
        <v>0.21</v>
      </c>
      <c r="G51" s="53">
        <v>0.16</v>
      </c>
    </row>
    <row r="52" spans="1:7" x14ac:dyDescent="0.25">
      <c r="A52" s="47">
        <v>560081</v>
      </c>
      <c r="B52" s="48" t="s">
        <v>59</v>
      </c>
      <c r="C52" s="50">
        <v>6</v>
      </c>
      <c r="D52" s="50">
        <v>29</v>
      </c>
      <c r="E52" s="73">
        <v>0.2069</v>
      </c>
      <c r="F52" s="52">
        <v>0.52</v>
      </c>
      <c r="G52" s="53">
        <v>0.38</v>
      </c>
    </row>
    <row r="53" spans="1:7" x14ac:dyDescent="0.25">
      <c r="A53" s="47">
        <v>560082</v>
      </c>
      <c r="B53" s="48" t="s">
        <v>60</v>
      </c>
      <c r="C53" s="50">
        <v>1</v>
      </c>
      <c r="D53" s="50">
        <v>8</v>
      </c>
      <c r="E53" s="73">
        <v>0.125</v>
      </c>
      <c r="F53" s="52">
        <v>0.23</v>
      </c>
      <c r="G53" s="53">
        <v>0.18</v>
      </c>
    </row>
    <row r="54" spans="1:7" x14ac:dyDescent="0.25">
      <c r="A54" s="47">
        <v>560083</v>
      </c>
      <c r="B54" s="48" t="s">
        <v>61</v>
      </c>
      <c r="C54" s="50">
        <v>4</v>
      </c>
      <c r="D54" s="50">
        <v>16</v>
      </c>
      <c r="E54" s="73">
        <v>0.25</v>
      </c>
      <c r="F54" s="52">
        <v>0.68</v>
      </c>
      <c r="G54" s="53">
        <v>0.55000000000000004</v>
      </c>
    </row>
    <row r="55" spans="1:7" x14ac:dyDescent="0.25">
      <c r="A55" s="47">
        <v>560084</v>
      </c>
      <c r="B55" s="48" t="s">
        <v>62</v>
      </c>
      <c r="C55" s="50">
        <v>0</v>
      </c>
      <c r="D55" s="50">
        <v>11</v>
      </c>
      <c r="E55" s="73">
        <v>0</v>
      </c>
      <c r="F55" s="52">
        <v>0</v>
      </c>
      <c r="G55" s="53">
        <v>0</v>
      </c>
    </row>
    <row r="56" spans="1:7" ht="26.25" x14ac:dyDescent="0.25">
      <c r="A56" s="47">
        <v>560085</v>
      </c>
      <c r="B56" s="48" t="s">
        <v>63</v>
      </c>
      <c r="C56" s="50">
        <v>0</v>
      </c>
      <c r="D56" s="50">
        <v>0</v>
      </c>
      <c r="E56" s="73">
        <v>0</v>
      </c>
      <c r="F56" s="52">
        <v>0</v>
      </c>
      <c r="G56" s="53">
        <v>0</v>
      </c>
    </row>
    <row r="57" spans="1:7" ht="26.25" x14ac:dyDescent="0.25">
      <c r="A57" s="47">
        <v>560086</v>
      </c>
      <c r="B57" s="48" t="s">
        <v>64</v>
      </c>
      <c r="C57" s="50">
        <v>2</v>
      </c>
      <c r="D57" s="50">
        <v>21</v>
      </c>
      <c r="E57" s="73">
        <v>9.5200000000000007E-2</v>
      </c>
      <c r="F57" s="52">
        <v>0.12</v>
      </c>
      <c r="G57" s="53">
        <v>0.12</v>
      </c>
    </row>
    <row r="58" spans="1:7" x14ac:dyDescent="0.25">
      <c r="A58" s="47">
        <v>560087</v>
      </c>
      <c r="B58" s="48" t="s">
        <v>65</v>
      </c>
      <c r="C58" s="50">
        <v>4</v>
      </c>
      <c r="D58" s="50">
        <v>17</v>
      </c>
      <c r="E58" s="73">
        <v>0.23530000000000001</v>
      </c>
      <c r="F58" s="52">
        <v>0.63</v>
      </c>
      <c r="G58" s="53">
        <v>0.63</v>
      </c>
    </row>
    <row r="59" spans="1:7" ht="26.25" x14ac:dyDescent="0.25">
      <c r="A59" s="47">
        <v>560088</v>
      </c>
      <c r="B59" s="48" t="s">
        <v>66</v>
      </c>
      <c r="C59" s="50">
        <v>1</v>
      </c>
      <c r="D59" s="50">
        <v>6</v>
      </c>
      <c r="E59" s="73">
        <v>0.16669999999999999</v>
      </c>
      <c r="F59" s="52">
        <v>0.38</v>
      </c>
      <c r="G59" s="53">
        <v>0.38</v>
      </c>
    </row>
    <row r="60" spans="1:7" ht="26.25" x14ac:dyDescent="0.25">
      <c r="A60" s="47">
        <v>560089</v>
      </c>
      <c r="B60" s="48" t="s">
        <v>67</v>
      </c>
      <c r="C60" s="50">
        <v>1</v>
      </c>
      <c r="D60" s="50">
        <v>4</v>
      </c>
      <c r="E60" s="73">
        <v>0.25</v>
      </c>
      <c r="F60" s="52">
        <v>0.68</v>
      </c>
      <c r="G60" s="53">
        <v>0.68</v>
      </c>
    </row>
    <row r="61" spans="1:7" ht="26.25" x14ac:dyDescent="0.25">
      <c r="A61" s="47">
        <v>560096</v>
      </c>
      <c r="B61" s="48" t="s">
        <v>108</v>
      </c>
      <c r="C61" s="50">
        <v>0</v>
      </c>
      <c r="D61" s="50">
        <v>0</v>
      </c>
      <c r="E61" s="73">
        <v>0</v>
      </c>
      <c r="F61" s="52">
        <v>0</v>
      </c>
      <c r="G61" s="53">
        <v>0</v>
      </c>
    </row>
    <row r="62" spans="1:7" ht="26.25" x14ac:dyDescent="0.25">
      <c r="A62" s="47">
        <v>560098</v>
      </c>
      <c r="B62" s="48" t="s">
        <v>69</v>
      </c>
      <c r="C62" s="50">
        <v>0</v>
      </c>
      <c r="D62" s="50">
        <v>2</v>
      </c>
      <c r="E62" s="73">
        <v>0</v>
      </c>
      <c r="F62" s="52">
        <v>0</v>
      </c>
      <c r="G62" s="53">
        <v>0</v>
      </c>
    </row>
    <row r="63" spans="1:7" ht="26.25" x14ac:dyDescent="0.25">
      <c r="A63" s="47">
        <v>560099</v>
      </c>
      <c r="B63" s="48" t="s">
        <v>70</v>
      </c>
      <c r="C63" s="50">
        <v>0</v>
      </c>
      <c r="D63" s="50">
        <v>4</v>
      </c>
      <c r="E63" s="73">
        <v>0</v>
      </c>
      <c r="F63" s="52">
        <v>0</v>
      </c>
      <c r="G63" s="53">
        <v>0</v>
      </c>
    </row>
    <row r="64" spans="1:7" x14ac:dyDescent="0.25">
      <c r="A64" s="47">
        <v>560205</v>
      </c>
      <c r="B64" s="48" t="s">
        <v>109</v>
      </c>
      <c r="C64" s="50">
        <v>0</v>
      </c>
      <c r="D64" s="50">
        <v>0</v>
      </c>
      <c r="E64" s="73">
        <v>0</v>
      </c>
      <c r="F64" s="52">
        <v>0</v>
      </c>
      <c r="G64" s="53">
        <v>0</v>
      </c>
    </row>
    <row r="65" spans="1:7" ht="39" x14ac:dyDescent="0.25">
      <c r="A65" s="47">
        <v>560206</v>
      </c>
      <c r="B65" s="48" t="s">
        <v>24</v>
      </c>
      <c r="C65" s="50">
        <v>11</v>
      </c>
      <c r="D65" s="50">
        <v>72</v>
      </c>
      <c r="E65" s="73">
        <v>0.15279999999999999</v>
      </c>
      <c r="F65" s="52">
        <v>0.33</v>
      </c>
      <c r="G65" s="53">
        <v>0.33</v>
      </c>
    </row>
    <row r="66" spans="1:7" ht="39" x14ac:dyDescent="0.25">
      <c r="A66" s="59">
        <v>560214</v>
      </c>
      <c r="B66" s="48" t="s">
        <v>29</v>
      </c>
      <c r="C66" s="50">
        <v>22</v>
      </c>
      <c r="D66" s="50">
        <v>80</v>
      </c>
      <c r="E66" s="73">
        <v>0.27500000000000002</v>
      </c>
      <c r="F66" s="52">
        <v>0.77</v>
      </c>
      <c r="G66" s="53">
        <v>0.59</v>
      </c>
    </row>
    <row r="67" spans="1:7" x14ac:dyDescent="0.25">
      <c r="A67" s="61"/>
      <c r="B67" s="62" t="s">
        <v>86</v>
      </c>
      <c r="C67" s="77">
        <v>546</v>
      </c>
      <c r="D67" s="77">
        <v>1461</v>
      </c>
      <c r="E67" s="73">
        <v>0.37369999999999998</v>
      </c>
      <c r="F67" s="52"/>
      <c r="G67" s="53"/>
    </row>
  </sheetData>
  <mergeCells count="5">
    <mergeCell ref="E1:G1"/>
    <mergeCell ref="A2:G2"/>
    <mergeCell ref="A3:G3"/>
    <mergeCell ref="A4:A5"/>
    <mergeCell ref="B4:B5"/>
  </mergeCells>
  <pageMargins left="0.7" right="0.7" top="0.75" bottom="0.75" header="0.3" footer="0.3"/>
  <pageSetup paperSize="9" scale="73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view="pageBreakPreview" zoomScale="96" zoomScaleNormal="100" zoomScaleSheetLayoutView="96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I1" sqref="I1:M1"/>
    </sheetView>
  </sheetViews>
  <sheetFormatPr defaultRowHeight="15" x14ac:dyDescent="0.25"/>
  <cols>
    <col min="2" max="2" width="27.140625" customWidth="1"/>
    <col min="3" max="3" width="10.28515625" customWidth="1"/>
    <col min="4" max="4" width="10.5703125" customWidth="1"/>
    <col min="5" max="5" width="12.28515625" customWidth="1"/>
    <col min="6" max="6" width="10.28515625" customWidth="1"/>
    <col min="7" max="7" width="12.7109375" customWidth="1"/>
    <col min="9" max="9" width="11.85546875" customWidth="1"/>
    <col min="10" max="10" width="10.28515625" customWidth="1"/>
    <col min="12" max="12" width="9.140625" customWidth="1"/>
    <col min="13" max="13" width="14.7109375" customWidth="1"/>
    <col min="255" max="255" width="27.140625" customWidth="1"/>
    <col min="258" max="258" width="11.42578125" customWidth="1"/>
    <col min="260" max="260" width="12.7109375" customWidth="1"/>
    <col min="262" max="262" width="11.85546875" customWidth="1"/>
    <col min="263" max="263" width="10.28515625" customWidth="1"/>
    <col min="265" max="265" width="9.140625" customWidth="1"/>
    <col min="266" max="266" width="13.140625" customWidth="1"/>
    <col min="511" max="511" width="27.140625" customWidth="1"/>
    <col min="514" max="514" width="11.42578125" customWidth="1"/>
    <col min="516" max="516" width="12.7109375" customWidth="1"/>
    <col min="518" max="518" width="11.85546875" customWidth="1"/>
    <col min="519" max="519" width="10.28515625" customWidth="1"/>
    <col min="521" max="521" width="9.140625" customWidth="1"/>
    <col min="522" max="522" width="13.140625" customWidth="1"/>
    <col min="767" max="767" width="27.140625" customWidth="1"/>
    <col min="770" max="770" width="11.42578125" customWidth="1"/>
    <col min="772" max="772" width="12.7109375" customWidth="1"/>
    <col min="774" max="774" width="11.85546875" customWidth="1"/>
    <col min="775" max="775" width="10.28515625" customWidth="1"/>
    <col min="777" max="777" width="9.140625" customWidth="1"/>
    <col min="778" max="778" width="13.140625" customWidth="1"/>
    <col min="1023" max="1023" width="27.140625" customWidth="1"/>
    <col min="1026" max="1026" width="11.42578125" customWidth="1"/>
    <col min="1028" max="1028" width="12.7109375" customWidth="1"/>
    <col min="1030" max="1030" width="11.85546875" customWidth="1"/>
    <col min="1031" max="1031" width="10.28515625" customWidth="1"/>
    <col min="1033" max="1033" width="9.140625" customWidth="1"/>
    <col min="1034" max="1034" width="13.140625" customWidth="1"/>
    <col min="1279" max="1279" width="27.140625" customWidth="1"/>
    <col min="1282" max="1282" width="11.42578125" customWidth="1"/>
    <col min="1284" max="1284" width="12.7109375" customWidth="1"/>
    <col min="1286" max="1286" width="11.85546875" customWidth="1"/>
    <col min="1287" max="1287" width="10.28515625" customWidth="1"/>
    <col min="1289" max="1289" width="9.140625" customWidth="1"/>
    <col min="1290" max="1290" width="13.140625" customWidth="1"/>
    <col min="1535" max="1535" width="27.140625" customWidth="1"/>
    <col min="1538" max="1538" width="11.42578125" customWidth="1"/>
    <col min="1540" max="1540" width="12.7109375" customWidth="1"/>
    <col min="1542" max="1542" width="11.85546875" customWidth="1"/>
    <col min="1543" max="1543" width="10.28515625" customWidth="1"/>
    <col min="1545" max="1545" width="9.140625" customWidth="1"/>
    <col min="1546" max="1546" width="13.140625" customWidth="1"/>
    <col min="1791" max="1791" width="27.140625" customWidth="1"/>
    <col min="1794" max="1794" width="11.42578125" customWidth="1"/>
    <col min="1796" max="1796" width="12.7109375" customWidth="1"/>
    <col min="1798" max="1798" width="11.85546875" customWidth="1"/>
    <col min="1799" max="1799" width="10.28515625" customWidth="1"/>
    <col min="1801" max="1801" width="9.140625" customWidth="1"/>
    <col min="1802" max="1802" width="13.140625" customWidth="1"/>
    <col min="2047" max="2047" width="27.140625" customWidth="1"/>
    <col min="2050" max="2050" width="11.42578125" customWidth="1"/>
    <col min="2052" max="2052" width="12.7109375" customWidth="1"/>
    <col min="2054" max="2054" width="11.85546875" customWidth="1"/>
    <col min="2055" max="2055" width="10.28515625" customWidth="1"/>
    <col min="2057" max="2057" width="9.140625" customWidth="1"/>
    <col min="2058" max="2058" width="13.140625" customWidth="1"/>
    <col min="2303" max="2303" width="27.140625" customWidth="1"/>
    <col min="2306" max="2306" width="11.42578125" customWidth="1"/>
    <col min="2308" max="2308" width="12.7109375" customWidth="1"/>
    <col min="2310" max="2310" width="11.85546875" customWidth="1"/>
    <col min="2311" max="2311" width="10.28515625" customWidth="1"/>
    <col min="2313" max="2313" width="9.140625" customWidth="1"/>
    <col min="2314" max="2314" width="13.140625" customWidth="1"/>
    <col min="2559" max="2559" width="27.140625" customWidth="1"/>
    <col min="2562" max="2562" width="11.42578125" customWidth="1"/>
    <col min="2564" max="2564" width="12.7109375" customWidth="1"/>
    <col min="2566" max="2566" width="11.85546875" customWidth="1"/>
    <col min="2567" max="2567" width="10.28515625" customWidth="1"/>
    <col min="2569" max="2569" width="9.140625" customWidth="1"/>
    <col min="2570" max="2570" width="13.140625" customWidth="1"/>
    <col min="2815" max="2815" width="27.140625" customWidth="1"/>
    <col min="2818" max="2818" width="11.42578125" customWidth="1"/>
    <col min="2820" max="2820" width="12.7109375" customWidth="1"/>
    <col min="2822" max="2822" width="11.85546875" customWidth="1"/>
    <col min="2823" max="2823" width="10.28515625" customWidth="1"/>
    <col min="2825" max="2825" width="9.140625" customWidth="1"/>
    <col min="2826" max="2826" width="13.140625" customWidth="1"/>
    <col min="3071" max="3071" width="27.140625" customWidth="1"/>
    <col min="3074" max="3074" width="11.42578125" customWidth="1"/>
    <col min="3076" max="3076" width="12.7109375" customWidth="1"/>
    <col min="3078" max="3078" width="11.85546875" customWidth="1"/>
    <col min="3079" max="3079" width="10.28515625" customWidth="1"/>
    <col min="3081" max="3081" width="9.140625" customWidth="1"/>
    <col min="3082" max="3082" width="13.140625" customWidth="1"/>
    <col min="3327" max="3327" width="27.140625" customWidth="1"/>
    <col min="3330" max="3330" width="11.42578125" customWidth="1"/>
    <col min="3332" max="3332" width="12.7109375" customWidth="1"/>
    <col min="3334" max="3334" width="11.85546875" customWidth="1"/>
    <col min="3335" max="3335" width="10.28515625" customWidth="1"/>
    <col min="3337" max="3337" width="9.140625" customWidth="1"/>
    <col min="3338" max="3338" width="13.140625" customWidth="1"/>
    <col min="3583" max="3583" width="27.140625" customWidth="1"/>
    <col min="3586" max="3586" width="11.42578125" customWidth="1"/>
    <col min="3588" max="3588" width="12.7109375" customWidth="1"/>
    <col min="3590" max="3590" width="11.85546875" customWidth="1"/>
    <col min="3591" max="3591" width="10.28515625" customWidth="1"/>
    <col min="3593" max="3593" width="9.140625" customWidth="1"/>
    <col min="3594" max="3594" width="13.140625" customWidth="1"/>
    <col min="3839" max="3839" width="27.140625" customWidth="1"/>
    <col min="3842" max="3842" width="11.42578125" customWidth="1"/>
    <col min="3844" max="3844" width="12.7109375" customWidth="1"/>
    <col min="3846" max="3846" width="11.85546875" customWidth="1"/>
    <col min="3847" max="3847" width="10.28515625" customWidth="1"/>
    <col min="3849" max="3849" width="9.140625" customWidth="1"/>
    <col min="3850" max="3850" width="13.140625" customWidth="1"/>
    <col min="4095" max="4095" width="27.140625" customWidth="1"/>
    <col min="4098" max="4098" width="11.42578125" customWidth="1"/>
    <col min="4100" max="4100" width="12.7109375" customWidth="1"/>
    <col min="4102" max="4102" width="11.85546875" customWidth="1"/>
    <col min="4103" max="4103" width="10.28515625" customWidth="1"/>
    <col min="4105" max="4105" width="9.140625" customWidth="1"/>
    <col min="4106" max="4106" width="13.140625" customWidth="1"/>
    <col min="4351" max="4351" width="27.140625" customWidth="1"/>
    <col min="4354" max="4354" width="11.42578125" customWidth="1"/>
    <col min="4356" max="4356" width="12.7109375" customWidth="1"/>
    <col min="4358" max="4358" width="11.85546875" customWidth="1"/>
    <col min="4359" max="4359" width="10.28515625" customWidth="1"/>
    <col min="4361" max="4361" width="9.140625" customWidth="1"/>
    <col min="4362" max="4362" width="13.140625" customWidth="1"/>
    <col min="4607" max="4607" width="27.140625" customWidth="1"/>
    <col min="4610" max="4610" width="11.42578125" customWidth="1"/>
    <col min="4612" max="4612" width="12.7109375" customWidth="1"/>
    <col min="4614" max="4614" width="11.85546875" customWidth="1"/>
    <col min="4615" max="4615" width="10.28515625" customWidth="1"/>
    <col min="4617" max="4617" width="9.140625" customWidth="1"/>
    <col min="4618" max="4618" width="13.140625" customWidth="1"/>
    <col min="4863" max="4863" width="27.140625" customWidth="1"/>
    <col min="4866" max="4866" width="11.42578125" customWidth="1"/>
    <col min="4868" max="4868" width="12.7109375" customWidth="1"/>
    <col min="4870" max="4870" width="11.85546875" customWidth="1"/>
    <col min="4871" max="4871" width="10.28515625" customWidth="1"/>
    <col min="4873" max="4873" width="9.140625" customWidth="1"/>
    <col min="4874" max="4874" width="13.140625" customWidth="1"/>
    <col min="5119" max="5119" width="27.140625" customWidth="1"/>
    <col min="5122" max="5122" width="11.42578125" customWidth="1"/>
    <col min="5124" max="5124" width="12.7109375" customWidth="1"/>
    <col min="5126" max="5126" width="11.85546875" customWidth="1"/>
    <col min="5127" max="5127" width="10.28515625" customWidth="1"/>
    <col min="5129" max="5129" width="9.140625" customWidth="1"/>
    <col min="5130" max="5130" width="13.140625" customWidth="1"/>
    <col min="5375" max="5375" width="27.140625" customWidth="1"/>
    <col min="5378" max="5378" width="11.42578125" customWidth="1"/>
    <col min="5380" max="5380" width="12.7109375" customWidth="1"/>
    <col min="5382" max="5382" width="11.85546875" customWidth="1"/>
    <col min="5383" max="5383" width="10.28515625" customWidth="1"/>
    <col min="5385" max="5385" width="9.140625" customWidth="1"/>
    <col min="5386" max="5386" width="13.140625" customWidth="1"/>
    <col min="5631" max="5631" width="27.140625" customWidth="1"/>
    <col min="5634" max="5634" width="11.42578125" customWidth="1"/>
    <col min="5636" max="5636" width="12.7109375" customWidth="1"/>
    <col min="5638" max="5638" width="11.85546875" customWidth="1"/>
    <col min="5639" max="5639" width="10.28515625" customWidth="1"/>
    <col min="5641" max="5641" width="9.140625" customWidth="1"/>
    <col min="5642" max="5642" width="13.140625" customWidth="1"/>
    <col min="5887" max="5887" width="27.140625" customWidth="1"/>
    <col min="5890" max="5890" width="11.42578125" customWidth="1"/>
    <col min="5892" max="5892" width="12.7109375" customWidth="1"/>
    <col min="5894" max="5894" width="11.85546875" customWidth="1"/>
    <col min="5895" max="5895" width="10.28515625" customWidth="1"/>
    <col min="5897" max="5897" width="9.140625" customWidth="1"/>
    <col min="5898" max="5898" width="13.140625" customWidth="1"/>
    <col min="6143" max="6143" width="27.140625" customWidth="1"/>
    <col min="6146" max="6146" width="11.42578125" customWidth="1"/>
    <col min="6148" max="6148" width="12.7109375" customWidth="1"/>
    <col min="6150" max="6150" width="11.85546875" customWidth="1"/>
    <col min="6151" max="6151" width="10.28515625" customWidth="1"/>
    <col min="6153" max="6153" width="9.140625" customWidth="1"/>
    <col min="6154" max="6154" width="13.140625" customWidth="1"/>
    <col min="6399" max="6399" width="27.140625" customWidth="1"/>
    <col min="6402" max="6402" width="11.42578125" customWidth="1"/>
    <col min="6404" max="6404" width="12.7109375" customWidth="1"/>
    <col min="6406" max="6406" width="11.85546875" customWidth="1"/>
    <col min="6407" max="6407" width="10.28515625" customWidth="1"/>
    <col min="6409" max="6409" width="9.140625" customWidth="1"/>
    <col min="6410" max="6410" width="13.140625" customWidth="1"/>
    <col min="6655" max="6655" width="27.140625" customWidth="1"/>
    <col min="6658" max="6658" width="11.42578125" customWidth="1"/>
    <col min="6660" max="6660" width="12.7109375" customWidth="1"/>
    <col min="6662" max="6662" width="11.85546875" customWidth="1"/>
    <col min="6663" max="6663" width="10.28515625" customWidth="1"/>
    <col min="6665" max="6665" width="9.140625" customWidth="1"/>
    <col min="6666" max="6666" width="13.140625" customWidth="1"/>
    <col min="6911" max="6911" width="27.140625" customWidth="1"/>
    <col min="6914" max="6914" width="11.42578125" customWidth="1"/>
    <col min="6916" max="6916" width="12.7109375" customWidth="1"/>
    <col min="6918" max="6918" width="11.85546875" customWidth="1"/>
    <col min="6919" max="6919" width="10.28515625" customWidth="1"/>
    <col min="6921" max="6921" width="9.140625" customWidth="1"/>
    <col min="6922" max="6922" width="13.140625" customWidth="1"/>
    <col min="7167" max="7167" width="27.140625" customWidth="1"/>
    <col min="7170" max="7170" width="11.42578125" customWidth="1"/>
    <col min="7172" max="7172" width="12.7109375" customWidth="1"/>
    <col min="7174" max="7174" width="11.85546875" customWidth="1"/>
    <col min="7175" max="7175" width="10.28515625" customWidth="1"/>
    <col min="7177" max="7177" width="9.140625" customWidth="1"/>
    <col min="7178" max="7178" width="13.140625" customWidth="1"/>
    <col min="7423" max="7423" width="27.140625" customWidth="1"/>
    <col min="7426" max="7426" width="11.42578125" customWidth="1"/>
    <col min="7428" max="7428" width="12.7109375" customWidth="1"/>
    <col min="7430" max="7430" width="11.85546875" customWidth="1"/>
    <col min="7431" max="7431" width="10.28515625" customWidth="1"/>
    <col min="7433" max="7433" width="9.140625" customWidth="1"/>
    <col min="7434" max="7434" width="13.140625" customWidth="1"/>
    <col min="7679" max="7679" width="27.140625" customWidth="1"/>
    <col min="7682" max="7682" width="11.42578125" customWidth="1"/>
    <col min="7684" max="7684" width="12.7109375" customWidth="1"/>
    <col min="7686" max="7686" width="11.85546875" customWidth="1"/>
    <col min="7687" max="7687" width="10.28515625" customWidth="1"/>
    <col min="7689" max="7689" width="9.140625" customWidth="1"/>
    <col min="7690" max="7690" width="13.140625" customWidth="1"/>
    <col min="7935" max="7935" width="27.140625" customWidth="1"/>
    <col min="7938" max="7938" width="11.42578125" customWidth="1"/>
    <col min="7940" max="7940" width="12.7109375" customWidth="1"/>
    <col min="7942" max="7942" width="11.85546875" customWidth="1"/>
    <col min="7943" max="7943" width="10.28515625" customWidth="1"/>
    <col min="7945" max="7945" width="9.140625" customWidth="1"/>
    <col min="7946" max="7946" width="13.140625" customWidth="1"/>
    <col min="8191" max="8191" width="27.140625" customWidth="1"/>
    <col min="8194" max="8194" width="11.42578125" customWidth="1"/>
    <col min="8196" max="8196" width="12.7109375" customWidth="1"/>
    <col min="8198" max="8198" width="11.85546875" customWidth="1"/>
    <col min="8199" max="8199" width="10.28515625" customWidth="1"/>
    <col min="8201" max="8201" width="9.140625" customWidth="1"/>
    <col min="8202" max="8202" width="13.140625" customWidth="1"/>
    <col min="8447" max="8447" width="27.140625" customWidth="1"/>
    <col min="8450" max="8450" width="11.42578125" customWidth="1"/>
    <col min="8452" max="8452" width="12.7109375" customWidth="1"/>
    <col min="8454" max="8454" width="11.85546875" customWidth="1"/>
    <col min="8455" max="8455" width="10.28515625" customWidth="1"/>
    <col min="8457" max="8457" width="9.140625" customWidth="1"/>
    <col min="8458" max="8458" width="13.140625" customWidth="1"/>
    <col min="8703" max="8703" width="27.140625" customWidth="1"/>
    <col min="8706" max="8706" width="11.42578125" customWidth="1"/>
    <col min="8708" max="8708" width="12.7109375" customWidth="1"/>
    <col min="8710" max="8710" width="11.85546875" customWidth="1"/>
    <col min="8711" max="8711" width="10.28515625" customWidth="1"/>
    <col min="8713" max="8713" width="9.140625" customWidth="1"/>
    <col min="8714" max="8714" width="13.140625" customWidth="1"/>
    <col min="8959" max="8959" width="27.140625" customWidth="1"/>
    <col min="8962" max="8962" width="11.42578125" customWidth="1"/>
    <col min="8964" max="8964" width="12.7109375" customWidth="1"/>
    <col min="8966" max="8966" width="11.85546875" customWidth="1"/>
    <col min="8967" max="8967" width="10.28515625" customWidth="1"/>
    <col min="8969" max="8969" width="9.140625" customWidth="1"/>
    <col min="8970" max="8970" width="13.140625" customWidth="1"/>
    <col min="9215" max="9215" width="27.140625" customWidth="1"/>
    <col min="9218" max="9218" width="11.42578125" customWidth="1"/>
    <col min="9220" max="9220" width="12.7109375" customWidth="1"/>
    <col min="9222" max="9222" width="11.85546875" customWidth="1"/>
    <col min="9223" max="9223" width="10.28515625" customWidth="1"/>
    <col min="9225" max="9225" width="9.140625" customWidth="1"/>
    <col min="9226" max="9226" width="13.140625" customWidth="1"/>
    <col min="9471" max="9471" width="27.140625" customWidth="1"/>
    <col min="9474" max="9474" width="11.42578125" customWidth="1"/>
    <col min="9476" max="9476" width="12.7109375" customWidth="1"/>
    <col min="9478" max="9478" width="11.85546875" customWidth="1"/>
    <col min="9479" max="9479" width="10.28515625" customWidth="1"/>
    <col min="9481" max="9481" width="9.140625" customWidth="1"/>
    <col min="9482" max="9482" width="13.140625" customWidth="1"/>
    <col min="9727" max="9727" width="27.140625" customWidth="1"/>
    <col min="9730" max="9730" width="11.42578125" customWidth="1"/>
    <col min="9732" max="9732" width="12.7109375" customWidth="1"/>
    <col min="9734" max="9734" width="11.85546875" customWidth="1"/>
    <col min="9735" max="9735" width="10.28515625" customWidth="1"/>
    <col min="9737" max="9737" width="9.140625" customWidth="1"/>
    <col min="9738" max="9738" width="13.140625" customWidth="1"/>
    <col min="9983" max="9983" width="27.140625" customWidth="1"/>
    <col min="9986" max="9986" width="11.42578125" customWidth="1"/>
    <col min="9988" max="9988" width="12.7109375" customWidth="1"/>
    <col min="9990" max="9990" width="11.85546875" customWidth="1"/>
    <col min="9991" max="9991" width="10.28515625" customWidth="1"/>
    <col min="9993" max="9993" width="9.140625" customWidth="1"/>
    <col min="9994" max="9994" width="13.140625" customWidth="1"/>
    <col min="10239" max="10239" width="27.140625" customWidth="1"/>
    <col min="10242" max="10242" width="11.42578125" customWidth="1"/>
    <col min="10244" max="10244" width="12.7109375" customWidth="1"/>
    <col min="10246" max="10246" width="11.85546875" customWidth="1"/>
    <col min="10247" max="10247" width="10.28515625" customWidth="1"/>
    <col min="10249" max="10249" width="9.140625" customWidth="1"/>
    <col min="10250" max="10250" width="13.140625" customWidth="1"/>
    <col min="10495" max="10495" width="27.140625" customWidth="1"/>
    <col min="10498" max="10498" width="11.42578125" customWidth="1"/>
    <col min="10500" max="10500" width="12.7109375" customWidth="1"/>
    <col min="10502" max="10502" width="11.85546875" customWidth="1"/>
    <col min="10503" max="10503" width="10.28515625" customWidth="1"/>
    <col min="10505" max="10505" width="9.140625" customWidth="1"/>
    <col min="10506" max="10506" width="13.140625" customWidth="1"/>
    <col min="10751" max="10751" width="27.140625" customWidth="1"/>
    <col min="10754" max="10754" width="11.42578125" customWidth="1"/>
    <col min="10756" max="10756" width="12.7109375" customWidth="1"/>
    <col min="10758" max="10758" width="11.85546875" customWidth="1"/>
    <col min="10759" max="10759" width="10.28515625" customWidth="1"/>
    <col min="10761" max="10761" width="9.140625" customWidth="1"/>
    <col min="10762" max="10762" width="13.140625" customWidth="1"/>
    <col min="11007" max="11007" width="27.140625" customWidth="1"/>
    <col min="11010" max="11010" width="11.42578125" customWidth="1"/>
    <col min="11012" max="11012" width="12.7109375" customWidth="1"/>
    <col min="11014" max="11014" width="11.85546875" customWidth="1"/>
    <col min="11015" max="11015" width="10.28515625" customWidth="1"/>
    <col min="11017" max="11017" width="9.140625" customWidth="1"/>
    <col min="11018" max="11018" width="13.140625" customWidth="1"/>
    <col min="11263" max="11263" width="27.140625" customWidth="1"/>
    <col min="11266" max="11266" width="11.42578125" customWidth="1"/>
    <col min="11268" max="11268" width="12.7109375" customWidth="1"/>
    <col min="11270" max="11270" width="11.85546875" customWidth="1"/>
    <col min="11271" max="11271" width="10.28515625" customWidth="1"/>
    <col min="11273" max="11273" width="9.140625" customWidth="1"/>
    <col min="11274" max="11274" width="13.140625" customWidth="1"/>
    <col min="11519" max="11519" width="27.140625" customWidth="1"/>
    <col min="11522" max="11522" width="11.42578125" customWidth="1"/>
    <col min="11524" max="11524" width="12.7109375" customWidth="1"/>
    <col min="11526" max="11526" width="11.85546875" customWidth="1"/>
    <col min="11527" max="11527" width="10.28515625" customWidth="1"/>
    <col min="11529" max="11529" width="9.140625" customWidth="1"/>
    <col min="11530" max="11530" width="13.140625" customWidth="1"/>
    <col min="11775" max="11775" width="27.140625" customWidth="1"/>
    <col min="11778" max="11778" width="11.42578125" customWidth="1"/>
    <col min="11780" max="11780" width="12.7109375" customWidth="1"/>
    <col min="11782" max="11782" width="11.85546875" customWidth="1"/>
    <col min="11783" max="11783" width="10.28515625" customWidth="1"/>
    <col min="11785" max="11785" width="9.140625" customWidth="1"/>
    <col min="11786" max="11786" width="13.140625" customWidth="1"/>
    <col min="12031" max="12031" width="27.140625" customWidth="1"/>
    <col min="12034" max="12034" width="11.42578125" customWidth="1"/>
    <col min="12036" max="12036" width="12.7109375" customWidth="1"/>
    <col min="12038" max="12038" width="11.85546875" customWidth="1"/>
    <col min="12039" max="12039" width="10.28515625" customWidth="1"/>
    <col min="12041" max="12041" width="9.140625" customWidth="1"/>
    <col min="12042" max="12042" width="13.140625" customWidth="1"/>
    <col min="12287" max="12287" width="27.140625" customWidth="1"/>
    <col min="12290" max="12290" width="11.42578125" customWidth="1"/>
    <col min="12292" max="12292" width="12.7109375" customWidth="1"/>
    <col min="12294" max="12294" width="11.85546875" customWidth="1"/>
    <col min="12295" max="12295" width="10.28515625" customWidth="1"/>
    <col min="12297" max="12297" width="9.140625" customWidth="1"/>
    <col min="12298" max="12298" width="13.140625" customWidth="1"/>
    <col min="12543" max="12543" width="27.140625" customWidth="1"/>
    <col min="12546" max="12546" width="11.42578125" customWidth="1"/>
    <col min="12548" max="12548" width="12.7109375" customWidth="1"/>
    <col min="12550" max="12550" width="11.85546875" customWidth="1"/>
    <col min="12551" max="12551" width="10.28515625" customWidth="1"/>
    <col min="12553" max="12553" width="9.140625" customWidth="1"/>
    <col min="12554" max="12554" width="13.140625" customWidth="1"/>
    <col min="12799" max="12799" width="27.140625" customWidth="1"/>
    <col min="12802" max="12802" width="11.42578125" customWidth="1"/>
    <col min="12804" max="12804" width="12.7109375" customWidth="1"/>
    <col min="12806" max="12806" width="11.85546875" customWidth="1"/>
    <col min="12807" max="12807" width="10.28515625" customWidth="1"/>
    <col min="12809" max="12809" width="9.140625" customWidth="1"/>
    <col min="12810" max="12810" width="13.140625" customWidth="1"/>
    <col min="13055" max="13055" width="27.140625" customWidth="1"/>
    <col min="13058" max="13058" width="11.42578125" customWidth="1"/>
    <col min="13060" max="13060" width="12.7109375" customWidth="1"/>
    <col min="13062" max="13062" width="11.85546875" customWidth="1"/>
    <col min="13063" max="13063" width="10.28515625" customWidth="1"/>
    <col min="13065" max="13065" width="9.140625" customWidth="1"/>
    <col min="13066" max="13066" width="13.140625" customWidth="1"/>
    <col min="13311" max="13311" width="27.140625" customWidth="1"/>
    <col min="13314" max="13314" width="11.42578125" customWidth="1"/>
    <col min="13316" max="13316" width="12.7109375" customWidth="1"/>
    <col min="13318" max="13318" width="11.85546875" customWidth="1"/>
    <col min="13319" max="13319" width="10.28515625" customWidth="1"/>
    <col min="13321" max="13321" width="9.140625" customWidth="1"/>
    <col min="13322" max="13322" width="13.140625" customWidth="1"/>
    <col min="13567" max="13567" width="27.140625" customWidth="1"/>
    <col min="13570" max="13570" width="11.42578125" customWidth="1"/>
    <col min="13572" max="13572" width="12.7109375" customWidth="1"/>
    <col min="13574" max="13574" width="11.85546875" customWidth="1"/>
    <col min="13575" max="13575" width="10.28515625" customWidth="1"/>
    <col min="13577" max="13577" width="9.140625" customWidth="1"/>
    <col min="13578" max="13578" width="13.140625" customWidth="1"/>
    <col min="13823" max="13823" width="27.140625" customWidth="1"/>
    <col min="13826" max="13826" width="11.42578125" customWidth="1"/>
    <col min="13828" max="13828" width="12.7109375" customWidth="1"/>
    <col min="13830" max="13830" width="11.85546875" customWidth="1"/>
    <col min="13831" max="13831" width="10.28515625" customWidth="1"/>
    <col min="13833" max="13833" width="9.140625" customWidth="1"/>
    <col min="13834" max="13834" width="13.140625" customWidth="1"/>
    <col min="14079" max="14079" width="27.140625" customWidth="1"/>
    <col min="14082" max="14082" width="11.42578125" customWidth="1"/>
    <col min="14084" max="14084" width="12.7109375" customWidth="1"/>
    <col min="14086" max="14086" width="11.85546875" customWidth="1"/>
    <col min="14087" max="14087" width="10.28515625" customWidth="1"/>
    <col min="14089" max="14089" width="9.140625" customWidth="1"/>
    <col min="14090" max="14090" width="13.140625" customWidth="1"/>
    <col min="14335" max="14335" width="27.140625" customWidth="1"/>
    <col min="14338" max="14338" width="11.42578125" customWidth="1"/>
    <col min="14340" max="14340" width="12.7109375" customWidth="1"/>
    <col min="14342" max="14342" width="11.85546875" customWidth="1"/>
    <col min="14343" max="14343" width="10.28515625" customWidth="1"/>
    <col min="14345" max="14345" width="9.140625" customWidth="1"/>
    <col min="14346" max="14346" width="13.140625" customWidth="1"/>
    <col min="14591" max="14591" width="27.140625" customWidth="1"/>
    <col min="14594" max="14594" width="11.42578125" customWidth="1"/>
    <col min="14596" max="14596" width="12.7109375" customWidth="1"/>
    <col min="14598" max="14598" width="11.85546875" customWidth="1"/>
    <col min="14599" max="14599" width="10.28515625" customWidth="1"/>
    <col min="14601" max="14601" width="9.140625" customWidth="1"/>
    <col min="14602" max="14602" width="13.140625" customWidth="1"/>
    <col min="14847" max="14847" width="27.140625" customWidth="1"/>
    <col min="14850" max="14850" width="11.42578125" customWidth="1"/>
    <col min="14852" max="14852" width="12.7109375" customWidth="1"/>
    <col min="14854" max="14854" width="11.85546875" customWidth="1"/>
    <col min="14855" max="14855" width="10.28515625" customWidth="1"/>
    <col min="14857" max="14857" width="9.140625" customWidth="1"/>
    <col min="14858" max="14858" width="13.140625" customWidth="1"/>
    <col min="15103" max="15103" width="27.140625" customWidth="1"/>
    <col min="15106" max="15106" width="11.42578125" customWidth="1"/>
    <col min="15108" max="15108" width="12.7109375" customWidth="1"/>
    <col min="15110" max="15110" width="11.85546875" customWidth="1"/>
    <col min="15111" max="15111" width="10.28515625" customWidth="1"/>
    <col min="15113" max="15113" width="9.140625" customWidth="1"/>
    <col min="15114" max="15114" width="13.140625" customWidth="1"/>
    <col min="15359" max="15359" width="27.140625" customWidth="1"/>
    <col min="15362" max="15362" width="11.42578125" customWidth="1"/>
    <col min="15364" max="15364" width="12.7109375" customWidth="1"/>
    <col min="15366" max="15366" width="11.85546875" customWidth="1"/>
    <col min="15367" max="15367" width="10.28515625" customWidth="1"/>
    <col min="15369" max="15369" width="9.140625" customWidth="1"/>
    <col min="15370" max="15370" width="13.140625" customWidth="1"/>
    <col min="15615" max="15615" width="27.140625" customWidth="1"/>
    <col min="15618" max="15618" width="11.42578125" customWidth="1"/>
    <col min="15620" max="15620" width="12.7109375" customWidth="1"/>
    <col min="15622" max="15622" width="11.85546875" customWidth="1"/>
    <col min="15623" max="15623" width="10.28515625" customWidth="1"/>
    <col min="15625" max="15625" width="9.140625" customWidth="1"/>
    <col min="15626" max="15626" width="13.140625" customWidth="1"/>
    <col min="15871" max="15871" width="27.140625" customWidth="1"/>
    <col min="15874" max="15874" width="11.42578125" customWidth="1"/>
    <col min="15876" max="15876" width="12.7109375" customWidth="1"/>
    <col min="15878" max="15878" width="11.85546875" customWidth="1"/>
    <col min="15879" max="15879" width="10.28515625" customWidth="1"/>
    <col min="15881" max="15881" width="9.140625" customWidth="1"/>
    <col min="15882" max="15882" width="13.140625" customWidth="1"/>
    <col min="16127" max="16127" width="27.140625" customWidth="1"/>
    <col min="16130" max="16130" width="11.42578125" customWidth="1"/>
    <col min="16132" max="16132" width="12.7109375" customWidth="1"/>
    <col min="16134" max="16134" width="11.85546875" customWidth="1"/>
    <col min="16135" max="16135" width="10.28515625" customWidth="1"/>
    <col min="16137" max="16137" width="9.140625" customWidth="1"/>
    <col min="16138" max="16138" width="13.140625" customWidth="1"/>
  </cols>
  <sheetData>
    <row r="1" spans="1:13" ht="43.5" customHeight="1" x14ac:dyDescent="0.25">
      <c r="A1" s="38"/>
      <c r="B1" s="39"/>
      <c r="C1" s="39"/>
      <c r="D1" s="39"/>
      <c r="E1" s="39"/>
      <c r="F1" s="39"/>
      <c r="G1" s="42"/>
      <c r="H1" s="96"/>
      <c r="I1" s="237" t="s">
        <v>248</v>
      </c>
      <c r="J1" s="237"/>
      <c r="K1" s="237"/>
      <c r="L1" s="237"/>
      <c r="M1" s="237"/>
    </row>
    <row r="2" spans="1:13" s="97" customFormat="1" ht="22.15" customHeight="1" x14ac:dyDescent="0.25">
      <c r="A2" s="238" t="s">
        <v>134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</row>
    <row r="3" spans="1:13" s="100" customFormat="1" ht="30.75" customHeight="1" x14ac:dyDescent="0.25">
      <c r="A3" s="249" t="s">
        <v>249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</row>
    <row r="4" spans="1:13" s="139" customFormat="1" ht="57.75" customHeight="1" x14ac:dyDescent="0.2">
      <c r="A4" s="247" t="s">
        <v>96</v>
      </c>
      <c r="B4" s="247" t="s">
        <v>97</v>
      </c>
      <c r="C4" s="250" t="s">
        <v>135</v>
      </c>
      <c r="D4" s="251"/>
      <c r="E4" s="252" t="s">
        <v>99</v>
      </c>
      <c r="F4" s="253"/>
      <c r="G4" s="254" t="s">
        <v>136</v>
      </c>
      <c r="H4" s="255"/>
      <c r="I4" s="256" t="s">
        <v>137</v>
      </c>
      <c r="J4" s="257"/>
      <c r="K4" s="258" t="s">
        <v>102</v>
      </c>
      <c r="L4" s="259"/>
      <c r="M4" s="138" t="s">
        <v>129</v>
      </c>
    </row>
    <row r="5" spans="1:13" s="139" customFormat="1" ht="21" customHeight="1" x14ac:dyDescent="0.2">
      <c r="A5" s="248"/>
      <c r="B5" s="248"/>
      <c r="C5" s="141" t="s">
        <v>105</v>
      </c>
      <c r="D5" s="141" t="s">
        <v>106</v>
      </c>
      <c r="E5" s="141" t="s">
        <v>105</v>
      </c>
      <c r="F5" s="141" t="s">
        <v>106</v>
      </c>
      <c r="G5" s="141" t="s">
        <v>105</v>
      </c>
      <c r="H5" s="141" t="s">
        <v>106</v>
      </c>
      <c r="I5" s="141" t="s">
        <v>105</v>
      </c>
      <c r="J5" s="141" t="s">
        <v>106</v>
      </c>
      <c r="K5" s="141" t="s">
        <v>105</v>
      </c>
      <c r="L5" s="141" t="s">
        <v>106</v>
      </c>
      <c r="M5" s="140" t="s">
        <v>107</v>
      </c>
    </row>
    <row r="6" spans="1:13" ht="26.25" x14ac:dyDescent="0.25">
      <c r="A6" s="47">
        <v>560002</v>
      </c>
      <c r="B6" s="48" t="s">
        <v>11</v>
      </c>
      <c r="C6" s="50">
        <v>379</v>
      </c>
      <c r="D6" s="50">
        <v>0</v>
      </c>
      <c r="E6" s="50">
        <v>17460</v>
      </c>
      <c r="F6" s="50">
        <v>0</v>
      </c>
      <c r="G6" s="73">
        <v>2.1700000000000001E-2</v>
      </c>
      <c r="H6" s="73">
        <v>0</v>
      </c>
      <c r="I6" s="52">
        <v>2.5</v>
      </c>
      <c r="J6" s="74">
        <v>0</v>
      </c>
      <c r="K6" s="53">
        <v>2.5</v>
      </c>
      <c r="L6" s="53">
        <v>0</v>
      </c>
      <c r="M6" s="56">
        <v>2.5</v>
      </c>
    </row>
    <row r="7" spans="1:13" ht="26.25" x14ac:dyDescent="0.25">
      <c r="A7" s="47">
        <v>560014</v>
      </c>
      <c r="B7" s="48" t="s">
        <v>12</v>
      </c>
      <c r="C7" s="50">
        <v>47</v>
      </c>
      <c r="D7" s="50">
        <v>1</v>
      </c>
      <c r="E7" s="50">
        <v>5040</v>
      </c>
      <c r="F7" s="50">
        <v>72</v>
      </c>
      <c r="G7" s="73">
        <v>9.2999999999999992E-3</v>
      </c>
      <c r="H7" s="73">
        <v>1.3899999999999999E-2</v>
      </c>
      <c r="I7" s="52">
        <v>2.5</v>
      </c>
      <c r="J7" s="74">
        <v>2.5</v>
      </c>
      <c r="K7" s="53">
        <v>2.48</v>
      </c>
      <c r="L7" s="53">
        <v>0.03</v>
      </c>
      <c r="M7" s="56">
        <v>2.5</v>
      </c>
    </row>
    <row r="8" spans="1:13" x14ac:dyDescent="0.25">
      <c r="A8" s="47">
        <v>560017</v>
      </c>
      <c r="B8" s="48" t="s">
        <v>13</v>
      </c>
      <c r="C8" s="50">
        <v>1570</v>
      </c>
      <c r="D8" s="50">
        <v>0</v>
      </c>
      <c r="E8" s="50">
        <v>78411</v>
      </c>
      <c r="F8" s="50">
        <v>2</v>
      </c>
      <c r="G8" s="73">
        <v>0.02</v>
      </c>
      <c r="H8" s="73">
        <v>0</v>
      </c>
      <c r="I8" s="52">
        <v>2.5</v>
      </c>
      <c r="J8" s="74">
        <v>0</v>
      </c>
      <c r="K8" s="53">
        <v>2.5</v>
      </c>
      <c r="L8" s="53">
        <v>0</v>
      </c>
      <c r="M8" s="56">
        <v>2.5</v>
      </c>
    </row>
    <row r="9" spans="1:13" x14ac:dyDescent="0.25">
      <c r="A9" s="47">
        <v>560019</v>
      </c>
      <c r="B9" s="48" t="s">
        <v>14</v>
      </c>
      <c r="C9" s="50">
        <v>1432</v>
      </c>
      <c r="D9" s="50">
        <v>74</v>
      </c>
      <c r="E9" s="50">
        <v>88329</v>
      </c>
      <c r="F9" s="50">
        <v>4252</v>
      </c>
      <c r="G9" s="73">
        <v>1.6199999999999999E-2</v>
      </c>
      <c r="H9" s="73">
        <v>1.7399999999999999E-2</v>
      </c>
      <c r="I9" s="52">
        <v>2.5</v>
      </c>
      <c r="J9" s="74">
        <v>2.5</v>
      </c>
      <c r="K9" s="53">
        <v>2.38</v>
      </c>
      <c r="L9" s="53">
        <v>0.13</v>
      </c>
      <c r="M9" s="56">
        <v>2.5</v>
      </c>
    </row>
    <row r="10" spans="1:13" x14ac:dyDescent="0.25">
      <c r="A10" s="47">
        <v>560021</v>
      </c>
      <c r="B10" s="48" t="s">
        <v>15</v>
      </c>
      <c r="C10" s="50">
        <v>1010</v>
      </c>
      <c r="D10" s="50">
        <v>904</v>
      </c>
      <c r="E10" s="50">
        <v>56060</v>
      </c>
      <c r="F10" s="50">
        <v>39000</v>
      </c>
      <c r="G10" s="73">
        <v>1.7999999999999999E-2</v>
      </c>
      <c r="H10" s="73">
        <v>2.3199999999999998E-2</v>
      </c>
      <c r="I10" s="52">
        <v>2.5</v>
      </c>
      <c r="J10" s="74">
        <v>2.5</v>
      </c>
      <c r="K10" s="53">
        <v>1.48</v>
      </c>
      <c r="L10" s="53">
        <v>1.03</v>
      </c>
      <c r="M10" s="56">
        <v>2.5</v>
      </c>
    </row>
    <row r="11" spans="1:13" x14ac:dyDescent="0.25">
      <c r="A11" s="47">
        <v>560022</v>
      </c>
      <c r="B11" s="48" t="s">
        <v>16</v>
      </c>
      <c r="C11" s="50">
        <v>1257</v>
      </c>
      <c r="D11" s="50">
        <v>588</v>
      </c>
      <c r="E11" s="50">
        <v>67018</v>
      </c>
      <c r="F11" s="50">
        <v>23379</v>
      </c>
      <c r="G11" s="73">
        <v>1.8800000000000001E-2</v>
      </c>
      <c r="H11" s="73">
        <v>2.52E-2</v>
      </c>
      <c r="I11" s="52">
        <v>2.5</v>
      </c>
      <c r="J11" s="74">
        <v>2.5</v>
      </c>
      <c r="K11" s="53">
        <v>1.85</v>
      </c>
      <c r="L11" s="53">
        <v>0.65</v>
      </c>
      <c r="M11" s="56">
        <v>2.5</v>
      </c>
    </row>
    <row r="12" spans="1:13" x14ac:dyDescent="0.25">
      <c r="A12" s="47">
        <v>560024</v>
      </c>
      <c r="B12" s="48" t="s">
        <v>17</v>
      </c>
      <c r="C12" s="50">
        <v>26</v>
      </c>
      <c r="D12" s="50">
        <v>1168</v>
      </c>
      <c r="E12" s="50">
        <v>2666</v>
      </c>
      <c r="F12" s="50">
        <v>51487</v>
      </c>
      <c r="G12" s="73">
        <v>9.7999999999999997E-3</v>
      </c>
      <c r="H12" s="73">
        <v>2.2700000000000001E-2</v>
      </c>
      <c r="I12" s="52">
        <v>2.5</v>
      </c>
      <c r="J12" s="74">
        <v>2.5</v>
      </c>
      <c r="K12" s="53">
        <v>0.13</v>
      </c>
      <c r="L12" s="53">
        <v>2.38</v>
      </c>
      <c r="M12" s="56">
        <v>2.5</v>
      </c>
    </row>
    <row r="13" spans="1:13" ht="26.25" x14ac:dyDescent="0.25">
      <c r="A13" s="47">
        <v>560026</v>
      </c>
      <c r="B13" s="48" t="s">
        <v>18</v>
      </c>
      <c r="C13" s="50">
        <v>1864</v>
      </c>
      <c r="D13" s="50">
        <v>564</v>
      </c>
      <c r="E13" s="50">
        <v>99113</v>
      </c>
      <c r="F13" s="50">
        <v>19977</v>
      </c>
      <c r="G13" s="73">
        <v>1.8800000000000001E-2</v>
      </c>
      <c r="H13" s="73">
        <v>2.8199999999999999E-2</v>
      </c>
      <c r="I13" s="52">
        <v>2.5</v>
      </c>
      <c r="J13" s="74">
        <v>2.11</v>
      </c>
      <c r="K13" s="53">
        <v>2.08</v>
      </c>
      <c r="L13" s="53">
        <v>0.36</v>
      </c>
      <c r="M13" s="56">
        <v>2.44</v>
      </c>
    </row>
    <row r="14" spans="1:13" x14ac:dyDescent="0.25">
      <c r="A14" s="47">
        <v>560032</v>
      </c>
      <c r="B14" s="48" t="s">
        <v>20</v>
      </c>
      <c r="C14" s="50">
        <v>415</v>
      </c>
      <c r="D14" s="50">
        <v>0</v>
      </c>
      <c r="E14" s="50">
        <v>20268</v>
      </c>
      <c r="F14" s="50">
        <v>0</v>
      </c>
      <c r="G14" s="73">
        <v>2.0500000000000001E-2</v>
      </c>
      <c r="H14" s="73">
        <v>0</v>
      </c>
      <c r="I14" s="52">
        <v>2.5</v>
      </c>
      <c r="J14" s="74">
        <v>0</v>
      </c>
      <c r="K14" s="53">
        <v>2.5</v>
      </c>
      <c r="L14" s="53">
        <v>0</v>
      </c>
      <c r="M14" s="56">
        <v>2.5</v>
      </c>
    </row>
    <row r="15" spans="1:13" x14ac:dyDescent="0.25">
      <c r="A15" s="47">
        <v>560033</v>
      </c>
      <c r="B15" s="48" t="s">
        <v>21</v>
      </c>
      <c r="C15" s="50">
        <v>846</v>
      </c>
      <c r="D15" s="50">
        <v>0</v>
      </c>
      <c r="E15" s="50">
        <v>42740</v>
      </c>
      <c r="F15" s="50">
        <v>0</v>
      </c>
      <c r="G15" s="73">
        <v>1.9800000000000002E-2</v>
      </c>
      <c r="H15" s="73">
        <v>0</v>
      </c>
      <c r="I15" s="52">
        <v>2.5</v>
      </c>
      <c r="J15" s="74">
        <v>0</v>
      </c>
      <c r="K15" s="53">
        <v>2.5</v>
      </c>
      <c r="L15" s="53">
        <v>0</v>
      </c>
      <c r="M15" s="56">
        <v>2.5</v>
      </c>
    </row>
    <row r="16" spans="1:13" x14ac:dyDescent="0.25">
      <c r="A16" s="47">
        <v>560034</v>
      </c>
      <c r="B16" s="48" t="s">
        <v>22</v>
      </c>
      <c r="C16" s="50">
        <v>860</v>
      </c>
      <c r="D16" s="50">
        <v>0</v>
      </c>
      <c r="E16" s="50">
        <v>37727</v>
      </c>
      <c r="F16" s="50">
        <v>3</v>
      </c>
      <c r="G16" s="73">
        <v>2.2800000000000001E-2</v>
      </c>
      <c r="H16" s="73">
        <v>0</v>
      </c>
      <c r="I16" s="52">
        <v>2.5</v>
      </c>
      <c r="J16" s="74">
        <v>0</v>
      </c>
      <c r="K16" s="53">
        <v>2.5</v>
      </c>
      <c r="L16" s="53">
        <v>0</v>
      </c>
      <c r="M16" s="56">
        <v>2.5</v>
      </c>
    </row>
    <row r="17" spans="1:13" x14ac:dyDescent="0.25">
      <c r="A17" s="47">
        <v>560035</v>
      </c>
      <c r="B17" s="48" t="s">
        <v>23</v>
      </c>
      <c r="C17" s="50">
        <v>7</v>
      </c>
      <c r="D17" s="50">
        <v>653</v>
      </c>
      <c r="E17" s="50">
        <v>1770</v>
      </c>
      <c r="F17" s="50">
        <v>30613</v>
      </c>
      <c r="G17" s="73">
        <v>4.0000000000000001E-3</v>
      </c>
      <c r="H17" s="73">
        <v>2.1299999999999999E-2</v>
      </c>
      <c r="I17" s="52">
        <v>2.5</v>
      </c>
      <c r="J17" s="74">
        <v>2.5</v>
      </c>
      <c r="K17" s="53">
        <v>0.13</v>
      </c>
      <c r="L17" s="53">
        <v>2.38</v>
      </c>
      <c r="M17" s="56">
        <v>2.5</v>
      </c>
    </row>
    <row r="18" spans="1:13" x14ac:dyDescent="0.25">
      <c r="A18" s="47">
        <v>560036</v>
      </c>
      <c r="B18" s="48" t="s">
        <v>19</v>
      </c>
      <c r="C18" s="50">
        <v>884</v>
      </c>
      <c r="D18" s="50">
        <v>218</v>
      </c>
      <c r="E18" s="50">
        <v>46433</v>
      </c>
      <c r="F18" s="50">
        <v>10701</v>
      </c>
      <c r="G18" s="73">
        <v>1.9E-2</v>
      </c>
      <c r="H18" s="73">
        <v>2.0400000000000001E-2</v>
      </c>
      <c r="I18" s="52">
        <v>2.5</v>
      </c>
      <c r="J18" s="74">
        <v>2.5</v>
      </c>
      <c r="K18" s="53">
        <v>2.0299999999999998</v>
      </c>
      <c r="L18" s="53">
        <v>0.48</v>
      </c>
      <c r="M18" s="56">
        <v>2.5</v>
      </c>
    </row>
    <row r="19" spans="1:13" x14ac:dyDescent="0.25">
      <c r="A19" s="47">
        <v>560041</v>
      </c>
      <c r="B19" s="48" t="s">
        <v>25</v>
      </c>
      <c r="C19" s="50">
        <v>10</v>
      </c>
      <c r="D19" s="50">
        <v>538</v>
      </c>
      <c r="E19" s="50">
        <v>1355</v>
      </c>
      <c r="F19" s="50">
        <v>19588</v>
      </c>
      <c r="G19" s="73">
        <v>7.4000000000000003E-3</v>
      </c>
      <c r="H19" s="73">
        <v>2.75E-2</v>
      </c>
      <c r="I19" s="52">
        <v>2.5</v>
      </c>
      <c r="J19" s="74">
        <v>2.25</v>
      </c>
      <c r="K19" s="53">
        <v>0.15</v>
      </c>
      <c r="L19" s="53">
        <v>2.12</v>
      </c>
      <c r="M19" s="56">
        <v>2.27</v>
      </c>
    </row>
    <row r="20" spans="1:13" x14ac:dyDescent="0.25">
      <c r="A20" s="47">
        <v>560043</v>
      </c>
      <c r="B20" s="48" t="s">
        <v>26</v>
      </c>
      <c r="C20" s="50">
        <v>499</v>
      </c>
      <c r="D20" s="50">
        <v>176</v>
      </c>
      <c r="E20" s="50">
        <v>20802</v>
      </c>
      <c r="F20" s="50">
        <v>5156</v>
      </c>
      <c r="G20" s="73">
        <v>2.4E-2</v>
      </c>
      <c r="H20" s="73">
        <v>3.4099999999999998E-2</v>
      </c>
      <c r="I20" s="52">
        <v>2.5</v>
      </c>
      <c r="J20" s="74">
        <v>0.9</v>
      </c>
      <c r="K20" s="53">
        <v>2</v>
      </c>
      <c r="L20" s="53">
        <v>0.18</v>
      </c>
      <c r="M20" s="56">
        <v>2.1800000000000002</v>
      </c>
    </row>
    <row r="21" spans="1:13" x14ac:dyDescent="0.25">
      <c r="A21" s="47">
        <v>560045</v>
      </c>
      <c r="B21" s="48" t="s">
        <v>27</v>
      </c>
      <c r="C21" s="50">
        <v>415</v>
      </c>
      <c r="D21" s="50">
        <v>108</v>
      </c>
      <c r="E21" s="50">
        <v>20319</v>
      </c>
      <c r="F21" s="50">
        <v>5990</v>
      </c>
      <c r="G21" s="73">
        <v>2.0400000000000001E-2</v>
      </c>
      <c r="H21" s="73">
        <v>1.7999999999999999E-2</v>
      </c>
      <c r="I21" s="52">
        <v>2.5</v>
      </c>
      <c r="J21" s="74">
        <v>2.5</v>
      </c>
      <c r="K21" s="53">
        <v>1.93</v>
      </c>
      <c r="L21" s="53">
        <v>0.57999999999999996</v>
      </c>
      <c r="M21" s="56">
        <v>2.5</v>
      </c>
    </row>
    <row r="22" spans="1:13" x14ac:dyDescent="0.25">
      <c r="A22" s="47">
        <v>560047</v>
      </c>
      <c r="B22" s="48" t="s">
        <v>28</v>
      </c>
      <c r="C22" s="50">
        <v>605</v>
      </c>
      <c r="D22" s="50">
        <v>140</v>
      </c>
      <c r="E22" s="50">
        <v>29612</v>
      </c>
      <c r="F22" s="50">
        <v>8371</v>
      </c>
      <c r="G22" s="73">
        <v>2.0400000000000001E-2</v>
      </c>
      <c r="H22" s="73">
        <v>1.67E-2</v>
      </c>
      <c r="I22" s="52">
        <v>2.5</v>
      </c>
      <c r="J22" s="74">
        <v>2.5</v>
      </c>
      <c r="K22" s="53">
        <v>1.95</v>
      </c>
      <c r="L22" s="53">
        <v>0.55000000000000004</v>
      </c>
      <c r="M22" s="56">
        <v>2.5</v>
      </c>
    </row>
    <row r="23" spans="1:13" x14ac:dyDescent="0.25">
      <c r="A23" s="47">
        <v>560052</v>
      </c>
      <c r="B23" s="48" t="s">
        <v>30</v>
      </c>
      <c r="C23" s="50">
        <v>440</v>
      </c>
      <c r="D23" s="50">
        <v>86</v>
      </c>
      <c r="E23" s="50">
        <v>17594</v>
      </c>
      <c r="F23" s="50">
        <v>5509</v>
      </c>
      <c r="G23" s="73">
        <v>2.5000000000000001E-2</v>
      </c>
      <c r="H23" s="73">
        <v>1.5599999999999999E-2</v>
      </c>
      <c r="I23" s="52">
        <v>2.42</v>
      </c>
      <c r="J23" s="74">
        <v>2.5</v>
      </c>
      <c r="K23" s="53">
        <v>1.84</v>
      </c>
      <c r="L23" s="53">
        <v>0.6</v>
      </c>
      <c r="M23" s="56">
        <v>2.44</v>
      </c>
    </row>
    <row r="24" spans="1:13" x14ac:dyDescent="0.25">
      <c r="A24" s="47">
        <v>560053</v>
      </c>
      <c r="B24" s="48" t="s">
        <v>31</v>
      </c>
      <c r="C24" s="50">
        <v>325</v>
      </c>
      <c r="D24" s="50">
        <v>106</v>
      </c>
      <c r="E24" s="50">
        <v>15672</v>
      </c>
      <c r="F24" s="50">
        <v>4484</v>
      </c>
      <c r="G24" s="73">
        <v>2.07E-2</v>
      </c>
      <c r="H24" s="73">
        <v>2.3599999999999999E-2</v>
      </c>
      <c r="I24" s="52">
        <v>2.5</v>
      </c>
      <c r="J24" s="74">
        <v>2.5</v>
      </c>
      <c r="K24" s="53">
        <v>1.95</v>
      </c>
      <c r="L24" s="53">
        <v>0.55000000000000004</v>
      </c>
      <c r="M24" s="56">
        <v>2.5</v>
      </c>
    </row>
    <row r="25" spans="1:13" x14ac:dyDescent="0.25">
      <c r="A25" s="47">
        <v>560054</v>
      </c>
      <c r="B25" s="48" t="s">
        <v>32</v>
      </c>
      <c r="C25" s="50">
        <v>415</v>
      </c>
      <c r="D25" s="50">
        <v>113</v>
      </c>
      <c r="E25" s="50">
        <v>15994</v>
      </c>
      <c r="F25" s="50">
        <v>5410</v>
      </c>
      <c r="G25" s="73">
        <v>2.5899999999999999E-2</v>
      </c>
      <c r="H25" s="73">
        <v>2.0899999999999998E-2</v>
      </c>
      <c r="I25" s="52">
        <v>2.04</v>
      </c>
      <c r="J25" s="74">
        <v>2.5</v>
      </c>
      <c r="K25" s="53">
        <v>1.53</v>
      </c>
      <c r="L25" s="53">
        <v>0.63</v>
      </c>
      <c r="M25" s="56">
        <v>2.16</v>
      </c>
    </row>
    <row r="26" spans="1:13" x14ac:dyDescent="0.25">
      <c r="A26" s="47">
        <v>560055</v>
      </c>
      <c r="B26" s="48" t="s">
        <v>33</v>
      </c>
      <c r="C26" s="50">
        <v>292</v>
      </c>
      <c r="D26" s="50">
        <v>49</v>
      </c>
      <c r="E26" s="50">
        <v>11035</v>
      </c>
      <c r="F26" s="50">
        <v>2595</v>
      </c>
      <c r="G26" s="73">
        <v>2.6499999999999999E-2</v>
      </c>
      <c r="H26" s="73">
        <v>1.89E-2</v>
      </c>
      <c r="I26" s="52">
        <v>1.79</v>
      </c>
      <c r="J26" s="74">
        <v>2.5</v>
      </c>
      <c r="K26" s="53">
        <v>1.45</v>
      </c>
      <c r="L26" s="53">
        <v>0.48</v>
      </c>
      <c r="M26" s="56">
        <v>1.93</v>
      </c>
    </row>
    <row r="27" spans="1:13" x14ac:dyDescent="0.25">
      <c r="A27" s="47">
        <v>560056</v>
      </c>
      <c r="B27" s="48" t="s">
        <v>34</v>
      </c>
      <c r="C27" s="50">
        <v>414</v>
      </c>
      <c r="D27" s="50">
        <v>86</v>
      </c>
      <c r="E27" s="50">
        <v>15371</v>
      </c>
      <c r="F27" s="50">
        <v>3447</v>
      </c>
      <c r="G27" s="73">
        <v>2.69E-2</v>
      </c>
      <c r="H27" s="73">
        <v>2.4899999999999999E-2</v>
      </c>
      <c r="I27" s="52">
        <v>1.63</v>
      </c>
      <c r="J27" s="74">
        <v>2.5</v>
      </c>
      <c r="K27" s="53">
        <v>1.34</v>
      </c>
      <c r="L27" s="53">
        <v>0.45</v>
      </c>
      <c r="M27" s="56">
        <v>1.79</v>
      </c>
    </row>
    <row r="28" spans="1:13" x14ac:dyDescent="0.25">
      <c r="A28" s="47">
        <v>560057</v>
      </c>
      <c r="B28" s="48" t="s">
        <v>35</v>
      </c>
      <c r="C28" s="50">
        <v>353</v>
      </c>
      <c r="D28" s="50">
        <v>118</v>
      </c>
      <c r="E28" s="50">
        <v>12455</v>
      </c>
      <c r="F28" s="50">
        <v>3315</v>
      </c>
      <c r="G28" s="73">
        <v>2.8299999999999999E-2</v>
      </c>
      <c r="H28" s="73">
        <v>3.56E-2</v>
      </c>
      <c r="I28" s="52">
        <v>1.04</v>
      </c>
      <c r="J28" s="74">
        <v>0.59</v>
      </c>
      <c r="K28" s="53">
        <v>0.82</v>
      </c>
      <c r="L28" s="53">
        <v>0.12</v>
      </c>
      <c r="M28" s="56">
        <v>0.94</v>
      </c>
    </row>
    <row r="29" spans="1:13" x14ac:dyDescent="0.25">
      <c r="A29" s="47">
        <v>560058</v>
      </c>
      <c r="B29" s="48" t="s">
        <v>36</v>
      </c>
      <c r="C29" s="50">
        <v>736</v>
      </c>
      <c r="D29" s="50">
        <v>357</v>
      </c>
      <c r="E29" s="50">
        <v>35150</v>
      </c>
      <c r="F29" s="50">
        <v>10080</v>
      </c>
      <c r="G29" s="73">
        <v>2.0899999999999998E-2</v>
      </c>
      <c r="H29" s="73">
        <v>3.5400000000000001E-2</v>
      </c>
      <c r="I29" s="52">
        <v>2.5</v>
      </c>
      <c r="J29" s="74">
        <v>0.64</v>
      </c>
      <c r="K29" s="53">
        <v>1.95</v>
      </c>
      <c r="L29" s="53">
        <v>0.14000000000000001</v>
      </c>
      <c r="M29" s="56">
        <v>2.09</v>
      </c>
    </row>
    <row r="30" spans="1:13" x14ac:dyDescent="0.25">
      <c r="A30" s="47">
        <v>560059</v>
      </c>
      <c r="B30" s="48" t="s">
        <v>37</v>
      </c>
      <c r="C30" s="50">
        <v>334</v>
      </c>
      <c r="D30" s="50">
        <v>34</v>
      </c>
      <c r="E30" s="50">
        <v>10867</v>
      </c>
      <c r="F30" s="50">
        <v>2677</v>
      </c>
      <c r="G30" s="73">
        <v>3.0700000000000002E-2</v>
      </c>
      <c r="H30" s="73">
        <v>1.2699999999999999E-2</v>
      </c>
      <c r="I30" s="52">
        <v>0.04</v>
      </c>
      <c r="J30" s="74">
        <v>2.5</v>
      </c>
      <c r="K30" s="53">
        <v>0.03</v>
      </c>
      <c r="L30" s="53">
        <v>0.5</v>
      </c>
      <c r="M30" s="56">
        <v>0.53</v>
      </c>
    </row>
    <row r="31" spans="1:13" x14ac:dyDescent="0.25">
      <c r="A31" s="47">
        <v>560060</v>
      </c>
      <c r="B31" s="48" t="s">
        <v>38</v>
      </c>
      <c r="C31" s="50">
        <v>327</v>
      </c>
      <c r="D31" s="50">
        <v>125</v>
      </c>
      <c r="E31" s="50">
        <v>11929</v>
      </c>
      <c r="F31" s="50">
        <v>3427</v>
      </c>
      <c r="G31" s="73">
        <v>2.7400000000000001E-2</v>
      </c>
      <c r="H31" s="73">
        <v>3.6499999999999998E-2</v>
      </c>
      <c r="I31" s="52">
        <v>1.42</v>
      </c>
      <c r="J31" s="74">
        <v>0.41</v>
      </c>
      <c r="K31" s="53">
        <v>1.1100000000000001</v>
      </c>
      <c r="L31" s="53">
        <v>0.09</v>
      </c>
      <c r="M31" s="56">
        <v>1.2</v>
      </c>
    </row>
    <row r="32" spans="1:13" x14ac:dyDescent="0.25">
      <c r="A32" s="47">
        <v>560061</v>
      </c>
      <c r="B32" s="48" t="s">
        <v>39</v>
      </c>
      <c r="C32" s="50">
        <v>479</v>
      </c>
      <c r="D32" s="50">
        <v>131</v>
      </c>
      <c r="E32" s="50">
        <v>17998</v>
      </c>
      <c r="F32" s="50">
        <v>5236</v>
      </c>
      <c r="G32" s="73">
        <v>2.6599999999999999E-2</v>
      </c>
      <c r="H32" s="73">
        <v>2.5000000000000001E-2</v>
      </c>
      <c r="I32" s="52">
        <v>1.75</v>
      </c>
      <c r="J32" s="74">
        <v>2.5</v>
      </c>
      <c r="K32" s="53">
        <v>1.35</v>
      </c>
      <c r="L32" s="53">
        <v>0.57999999999999996</v>
      </c>
      <c r="M32" s="56">
        <v>1.93</v>
      </c>
    </row>
    <row r="33" spans="1:13" x14ac:dyDescent="0.25">
      <c r="A33" s="47">
        <v>560062</v>
      </c>
      <c r="B33" s="48" t="s">
        <v>40</v>
      </c>
      <c r="C33" s="50">
        <v>302</v>
      </c>
      <c r="D33" s="50">
        <v>107</v>
      </c>
      <c r="E33" s="50">
        <v>12941</v>
      </c>
      <c r="F33" s="50">
        <v>3408</v>
      </c>
      <c r="G33" s="73">
        <v>2.3300000000000001E-2</v>
      </c>
      <c r="H33" s="73">
        <v>3.1399999999999997E-2</v>
      </c>
      <c r="I33" s="52">
        <v>2.5</v>
      </c>
      <c r="J33" s="74">
        <v>1.45</v>
      </c>
      <c r="K33" s="53">
        <v>1.98</v>
      </c>
      <c r="L33" s="53">
        <v>0.3</v>
      </c>
      <c r="M33" s="56">
        <v>2.2799999999999998</v>
      </c>
    </row>
    <row r="34" spans="1:13" x14ac:dyDescent="0.25">
      <c r="A34" s="47">
        <v>560063</v>
      </c>
      <c r="B34" s="48" t="s">
        <v>41</v>
      </c>
      <c r="C34" s="50">
        <v>350</v>
      </c>
      <c r="D34" s="50">
        <v>86</v>
      </c>
      <c r="E34" s="50">
        <v>14079</v>
      </c>
      <c r="F34" s="50">
        <v>4121</v>
      </c>
      <c r="G34" s="73">
        <v>2.4899999999999999E-2</v>
      </c>
      <c r="H34" s="73">
        <v>2.0899999999999998E-2</v>
      </c>
      <c r="I34" s="52">
        <v>2.46</v>
      </c>
      <c r="J34" s="74">
        <v>2.5</v>
      </c>
      <c r="K34" s="53">
        <v>1.89</v>
      </c>
      <c r="L34" s="53">
        <v>0.57999999999999996</v>
      </c>
      <c r="M34" s="56">
        <v>2.4700000000000002</v>
      </c>
    </row>
    <row r="35" spans="1:13" x14ac:dyDescent="0.25">
      <c r="A35" s="47">
        <v>560064</v>
      </c>
      <c r="B35" s="48" t="s">
        <v>42</v>
      </c>
      <c r="C35" s="50">
        <v>680</v>
      </c>
      <c r="D35" s="50">
        <v>130</v>
      </c>
      <c r="E35" s="50">
        <v>30791</v>
      </c>
      <c r="F35" s="50">
        <v>8858</v>
      </c>
      <c r="G35" s="73">
        <v>2.2100000000000002E-2</v>
      </c>
      <c r="H35" s="73">
        <v>1.47E-2</v>
      </c>
      <c r="I35" s="52">
        <v>2.5</v>
      </c>
      <c r="J35" s="74">
        <v>2.5</v>
      </c>
      <c r="K35" s="53">
        <v>1.95</v>
      </c>
      <c r="L35" s="53">
        <v>0.55000000000000004</v>
      </c>
      <c r="M35" s="56">
        <v>2.5</v>
      </c>
    </row>
    <row r="36" spans="1:13" x14ac:dyDescent="0.25">
      <c r="A36" s="47">
        <v>560065</v>
      </c>
      <c r="B36" s="48" t="s">
        <v>43</v>
      </c>
      <c r="C36" s="50">
        <v>371</v>
      </c>
      <c r="D36" s="50">
        <v>87</v>
      </c>
      <c r="E36" s="50">
        <v>13053</v>
      </c>
      <c r="F36" s="50">
        <v>3128</v>
      </c>
      <c r="G36" s="73">
        <v>2.8400000000000002E-2</v>
      </c>
      <c r="H36" s="73">
        <v>2.7799999999999998E-2</v>
      </c>
      <c r="I36" s="52">
        <v>1</v>
      </c>
      <c r="J36" s="74">
        <v>2.19</v>
      </c>
      <c r="K36" s="53">
        <v>0.81</v>
      </c>
      <c r="L36" s="53">
        <v>0.42</v>
      </c>
      <c r="M36" s="56">
        <v>1.23</v>
      </c>
    </row>
    <row r="37" spans="1:13" x14ac:dyDescent="0.25">
      <c r="A37" s="47">
        <v>560066</v>
      </c>
      <c r="B37" s="48" t="s">
        <v>44</v>
      </c>
      <c r="C37" s="50">
        <v>219</v>
      </c>
      <c r="D37" s="50">
        <v>43</v>
      </c>
      <c r="E37" s="50">
        <v>8805</v>
      </c>
      <c r="F37" s="50">
        <v>2140</v>
      </c>
      <c r="G37" s="73">
        <v>2.4899999999999999E-2</v>
      </c>
      <c r="H37" s="73">
        <v>2.01E-2</v>
      </c>
      <c r="I37" s="52">
        <v>2.46</v>
      </c>
      <c r="J37" s="74">
        <v>2.5</v>
      </c>
      <c r="K37" s="53">
        <v>1.97</v>
      </c>
      <c r="L37" s="53">
        <v>0.5</v>
      </c>
      <c r="M37" s="56">
        <v>2.4700000000000002</v>
      </c>
    </row>
    <row r="38" spans="1:13" x14ac:dyDescent="0.25">
      <c r="A38" s="47">
        <v>560067</v>
      </c>
      <c r="B38" s="48" t="s">
        <v>45</v>
      </c>
      <c r="C38" s="50">
        <v>673</v>
      </c>
      <c r="D38" s="50">
        <v>155</v>
      </c>
      <c r="E38" s="50">
        <v>21939</v>
      </c>
      <c r="F38" s="50">
        <v>6896</v>
      </c>
      <c r="G38" s="73">
        <v>3.0700000000000002E-2</v>
      </c>
      <c r="H38" s="73">
        <v>2.2499999999999999E-2</v>
      </c>
      <c r="I38" s="52">
        <v>0.04</v>
      </c>
      <c r="J38" s="74">
        <v>2.5</v>
      </c>
      <c r="K38" s="53">
        <v>0.03</v>
      </c>
      <c r="L38" s="53">
        <v>0.6</v>
      </c>
      <c r="M38" s="56">
        <v>0.63</v>
      </c>
    </row>
    <row r="39" spans="1:13" x14ac:dyDescent="0.25">
      <c r="A39" s="47">
        <v>560068</v>
      </c>
      <c r="B39" s="48" t="s">
        <v>46</v>
      </c>
      <c r="C39" s="50">
        <v>685</v>
      </c>
      <c r="D39" s="50">
        <v>180</v>
      </c>
      <c r="E39" s="50">
        <v>25454</v>
      </c>
      <c r="F39" s="50">
        <v>7500</v>
      </c>
      <c r="G39" s="73">
        <v>2.69E-2</v>
      </c>
      <c r="H39" s="73">
        <v>2.4E-2</v>
      </c>
      <c r="I39" s="52">
        <v>1.63</v>
      </c>
      <c r="J39" s="74">
        <v>2.5</v>
      </c>
      <c r="K39" s="53">
        <v>1.26</v>
      </c>
      <c r="L39" s="53">
        <v>0.57999999999999996</v>
      </c>
      <c r="M39" s="56">
        <v>1.84</v>
      </c>
    </row>
    <row r="40" spans="1:13" x14ac:dyDescent="0.25">
      <c r="A40" s="47">
        <v>560069</v>
      </c>
      <c r="B40" s="48" t="s">
        <v>47</v>
      </c>
      <c r="C40" s="50">
        <v>422</v>
      </c>
      <c r="D40" s="50">
        <v>106</v>
      </c>
      <c r="E40" s="50">
        <v>15620</v>
      </c>
      <c r="F40" s="50">
        <v>4438</v>
      </c>
      <c r="G40" s="73">
        <v>2.7E-2</v>
      </c>
      <c r="H40" s="73">
        <v>2.3900000000000001E-2</v>
      </c>
      <c r="I40" s="52">
        <v>1.58</v>
      </c>
      <c r="J40" s="74">
        <v>2.5</v>
      </c>
      <c r="K40" s="53">
        <v>1.23</v>
      </c>
      <c r="L40" s="53">
        <v>0.55000000000000004</v>
      </c>
      <c r="M40" s="56">
        <v>1.78</v>
      </c>
    </row>
    <row r="41" spans="1:13" x14ac:dyDescent="0.25">
      <c r="A41" s="47">
        <v>560070</v>
      </c>
      <c r="B41" s="48" t="s">
        <v>48</v>
      </c>
      <c r="C41" s="50">
        <v>1377</v>
      </c>
      <c r="D41" s="50">
        <v>558</v>
      </c>
      <c r="E41" s="50">
        <v>58750</v>
      </c>
      <c r="F41" s="50">
        <v>19131</v>
      </c>
      <c r="G41" s="73">
        <v>2.3400000000000001E-2</v>
      </c>
      <c r="H41" s="73">
        <v>2.92E-2</v>
      </c>
      <c r="I41" s="52">
        <v>2.5</v>
      </c>
      <c r="J41" s="74">
        <v>1.91</v>
      </c>
      <c r="K41" s="53">
        <v>1.88</v>
      </c>
      <c r="L41" s="53">
        <v>0.48</v>
      </c>
      <c r="M41" s="56">
        <v>2.36</v>
      </c>
    </row>
    <row r="42" spans="1:13" x14ac:dyDescent="0.25">
      <c r="A42" s="47">
        <v>560071</v>
      </c>
      <c r="B42" s="48" t="s">
        <v>49</v>
      </c>
      <c r="C42" s="50">
        <v>555</v>
      </c>
      <c r="D42" s="50">
        <v>149</v>
      </c>
      <c r="E42" s="50">
        <v>18024</v>
      </c>
      <c r="F42" s="50">
        <v>5996</v>
      </c>
      <c r="G42" s="73">
        <v>3.0800000000000001E-2</v>
      </c>
      <c r="H42" s="73">
        <v>2.4799999999999999E-2</v>
      </c>
      <c r="I42" s="52">
        <v>0</v>
      </c>
      <c r="J42" s="74">
        <v>2.5</v>
      </c>
      <c r="K42" s="53">
        <v>0</v>
      </c>
      <c r="L42" s="53">
        <v>0.63</v>
      </c>
      <c r="M42" s="56">
        <v>0.63</v>
      </c>
    </row>
    <row r="43" spans="1:13" x14ac:dyDescent="0.25">
      <c r="A43" s="47">
        <v>560072</v>
      </c>
      <c r="B43" s="48" t="s">
        <v>50</v>
      </c>
      <c r="C43" s="50">
        <v>546</v>
      </c>
      <c r="D43" s="50">
        <v>121</v>
      </c>
      <c r="E43" s="50">
        <v>19507</v>
      </c>
      <c r="F43" s="50">
        <v>5239</v>
      </c>
      <c r="G43" s="73">
        <v>2.8000000000000001E-2</v>
      </c>
      <c r="H43" s="73">
        <v>2.3099999999999999E-2</v>
      </c>
      <c r="I43" s="52">
        <v>1.17</v>
      </c>
      <c r="J43" s="74">
        <v>2.5</v>
      </c>
      <c r="K43" s="53">
        <v>0.92</v>
      </c>
      <c r="L43" s="53">
        <v>0.53</v>
      </c>
      <c r="M43" s="56">
        <v>1.45</v>
      </c>
    </row>
    <row r="44" spans="1:13" x14ac:dyDescent="0.25">
      <c r="A44" s="47">
        <v>560073</v>
      </c>
      <c r="B44" s="48" t="s">
        <v>51</v>
      </c>
      <c r="C44" s="50">
        <v>339</v>
      </c>
      <c r="D44" s="50">
        <v>65</v>
      </c>
      <c r="E44" s="50">
        <v>11084</v>
      </c>
      <c r="F44" s="50">
        <v>2210</v>
      </c>
      <c r="G44" s="73">
        <v>3.0599999999999999E-2</v>
      </c>
      <c r="H44" s="73">
        <v>2.9399999999999999E-2</v>
      </c>
      <c r="I44" s="52">
        <v>0.08</v>
      </c>
      <c r="J44" s="74">
        <v>1.86</v>
      </c>
      <c r="K44" s="53">
        <v>7.0000000000000007E-2</v>
      </c>
      <c r="L44" s="53">
        <v>0.32</v>
      </c>
      <c r="M44" s="56">
        <v>0.39</v>
      </c>
    </row>
    <row r="45" spans="1:13" x14ac:dyDescent="0.25">
      <c r="A45" s="47">
        <v>560074</v>
      </c>
      <c r="B45" s="48" t="s">
        <v>52</v>
      </c>
      <c r="C45" s="50">
        <v>481</v>
      </c>
      <c r="D45" s="50">
        <v>130</v>
      </c>
      <c r="E45" s="50">
        <v>17964</v>
      </c>
      <c r="F45" s="50">
        <v>5748</v>
      </c>
      <c r="G45" s="73">
        <v>2.6800000000000001E-2</v>
      </c>
      <c r="H45" s="73">
        <v>2.2599999999999999E-2</v>
      </c>
      <c r="I45" s="52">
        <v>1.67</v>
      </c>
      <c r="J45" s="74">
        <v>2.5</v>
      </c>
      <c r="K45" s="53">
        <v>1.27</v>
      </c>
      <c r="L45" s="53">
        <v>0.6</v>
      </c>
      <c r="M45" s="56">
        <v>1.87</v>
      </c>
    </row>
    <row r="46" spans="1:13" x14ac:dyDescent="0.25">
      <c r="A46" s="47">
        <v>560075</v>
      </c>
      <c r="B46" s="48" t="s">
        <v>53</v>
      </c>
      <c r="C46" s="50">
        <v>756</v>
      </c>
      <c r="D46" s="50">
        <v>178</v>
      </c>
      <c r="E46" s="50">
        <v>29670</v>
      </c>
      <c r="F46" s="50">
        <v>8821</v>
      </c>
      <c r="G46" s="73">
        <v>2.5499999999999998E-2</v>
      </c>
      <c r="H46" s="73">
        <v>2.0199999999999999E-2</v>
      </c>
      <c r="I46" s="52">
        <v>2.21</v>
      </c>
      <c r="J46" s="74">
        <v>2.5</v>
      </c>
      <c r="K46" s="53">
        <v>1.7</v>
      </c>
      <c r="L46" s="53">
        <v>0.57999999999999996</v>
      </c>
      <c r="M46" s="56">
        <v>2.2799999999999998</v>
      </c>
    </row>
    <row r="47" spans="1:13" x14ac:dyDescent="0.25">
      <c r="A47" s="47">
        <v>560076</v>
      </c>
      <c r="B47" s="48" t="s">
        <v>54</v>
      </c>
      <c r="C47" s="50">
        <v>224</v>
      </c>
      <c r="D47" s="50">
        <v>67</v>
      </c>
      <c r="E47" s="50">
        <v>8950</v>
      </c>
      <c r="F47" s="50">
        <v>2459</v>
      </c>
      <c r="G47" s="73">
        <v>2.5000000000000001E-2</v>
      </c>
      <c r="H47" s="73">
        <v>2.7199999999999998E-2</v>
      </c>
      <c r="I47" s="52">
        <v>2.42</v>
      </c>
      <c r="J47" s="74">
        <v>2.3199999999999998</v>
      </c>
      <c r="K47" s="53">
        <v>1.89</v>
      </c>
      <c r="L47" s="53">
        <v>0.51</v>
      </c>
      <c r="M47" s="56">
        <v>2.4</v>
      </c>
    </row>
    <row r="48" spans="1:13" x14ac:dyDescent="0.25">
      <c r="A48" s="47">
        <v>560077</v>
      </c>
      <c r="B48" s="48" t="s">
        <v>55</v>
      </c>
      <c r="C48" s="50">
        <v>268</v>
      </c>
      <c r="D48" s="50">
        <v>82</v>
      </c>
      <c r="E48" s="50">
        <v>10731</v>
      </c>
      <c r="F48" s="50">
        <v>2130</v>
      </c>
      <c r="G48" s="73">
        <v>2.5000000000000001E-2</v>
      </c>
      <c r="H48" s="73">
        <v>3.85E-2</v>
      </c>
      <c r="I48" s="52">
        <v>2.42</v>
      </c>
      <c r="J48" s="74">
        <v>0</v>
      </c>
      <c r="K48" s="53">
        <v>2.0099999999999998</v>
      </c>
      <c r="L48" s="53">
        <v>0</v>
      </c>
      <c r="M48" s="56">
        <v>2.0099999999999998</v>
      </c>
    </row>
    <row r="49" spans="1:13" x14ac:dyDescent="0.25">
      <c r="A49" s="47">
        <v>560078</v>
      </c>
      <c r="B49" s="48" t="s">
        <v>56</v>
      </c>
      <c r="C49" s="50">
        <v>796</v>
      </c>
      <c r="D49" s="50">
        <v>313</v>
      </c>
      <c r="E49" s="50">
        <v>34212</v>
      </c>
      <c r="F49" s="50">
        <v>11521</v>
      </c>
      <c r="G49" s="73">
        <v>2.3300000000000001E-2</v>
      </c>
      <c r="H49" s="73">
        <v>2.7199999999999998E-2</v>
      </c>
      <c r="I49" s="52">
        <v>2.5</v>
      </c>
      <c r="J49" s="74">
        <v>2.3199999999999998</v>
      </c>
      <c r="K49" s="53">
        <v>1.88</v>
      </c>
      <c r="L49" s="53">
        <v>0.57999999999999996</v>
      </c>
      <c r="M49" s="56">
        <v>2.46</v>
      </c>
    </row>
    <row r="50" spans="1:13" x14ac:dyDescent="0.25">
      <c r="A50" s="47">
        <v>560079</v>
      </c>
      <c r="B50" s="48" t="s">
        <v>57</v>
      </c>
      <c r="C50" s="50">
        <v>783</v>
      </c>
      <c r="D50" s="50">
        <v>276</v>
      </c>
      <c r="E50" s="50">
        <v>33019</v>
      </c>
      <c r="F50" s="50">
        <v>9483</v>
      </c>
      <c r="G50" s="73">
        <v>2.3699999999999999E-2</v>
      </c>
      <c r="H50" s="73">
        <v>2.9100000000000001E-2</v>
      </c>
      <c r="I50" s="52">
        <v>2.5</v>
      </c>
      <c r="J50" s="74">
        <v>1.93</v>
      </c>
      <c r="K50" s="53">
        <v>1.95</v>
      </c>
      <c r="L50" s="53">
        <v>0.42</v>
      </c>
      <c r="M50" s="56">
        <v>2.37</v>
      </c>
    </row>
    <row r="51" spans="1:13" x14ac:dyDescent="0.25">
      <c r="A51" s="47">
        <v>560080</v>
      </c>
      <c r="B51" s="48" t="s">
        <v>58</v>
      </c>
      <c r="C51" s="50">
        <v>466</v>
      </c>
      <c r="D51" s="50">
        <v>154</v>
      </c>
      <c r="E51" s="50">
        <v>17536</v>
      </c>
      <c r="F51" s="50">
        <v>5275</v>
      </c>
      <c r="G51" s="73">
        <v>2.6599999999999999E-2</v>
      </c>
      <c r="H51" s="73">
        <v>2.92E-2</v>
      </c>
      <c r="I51" s="52">
        <v>1.75</v>
      </c>
      <c r="J51" s="74">
        <v>1.91</v>
      </c>
      <c r="K51" s="53">
        <v>1.35</v>
      </c>
      <c r="L51" s="53">
        <v>0.44</v>
      </c>
      <c r="M51" s="56">
        <v>1.79</v>
      </c>
    </row>
    <row r="52" spans="1:13" x14ac:dyDescent="0.25">
      <c r="A52" s="47">
        <v>560081</v>
      </c>
      <c r="B52" s="48" t="s">
        <v>59</v>
      </c>
      <c r="C52" s="50">
        <v>501</v>
      </c>
      <c r="D52" s="50">
        <v>222</v>
      </c>
      <c r="E52" s="50">
        <v>19776</v>
      </c>
      <c r="F52" s="50">
        <v>6774</v>
      </c>
      <c r="G52" s="73">
        <v>2.53E-2</v>
      </c>
      <c r="H52" s="73">
        <v>3.2800000000000003E-2</v>
      </c>
      <c r="I52" s="52">
        <v>2.29</v>
      </c>
      <c r="J52" s="74">
        <v>1.17</v>
      </c>
      <c r="K52" s="53">
        <v>1.69</v>
      </c>
      <c r="L52" s="53">
        <v>0.3</v>
      </c>
      <c r="M52" s="56">
        <v>1.99</v>
      </c>
    </row>
    <row r="53" spans="1:13" x14ac:dyDescent="0.25">
      <c r="A53" s="47">
        <v>560082</v>
      </c>
      <c r="B53" s="48" t="s">
        <v>60</v>
      </c>
      <c r="C53" s="50">
        <v>401</v>
      </c>
      <c r="D53" s="50">
        <v>116</v>
      </c>
      <c r="E53" s="50">
        <v>15290</v>
      </c>
      <c r="F53" s="50">
        <v>3874</v>
      </c>
      <c r="G53" s="73">
        <v>2.6200000000000001E-2</v>
      </c>
      <c r="H53" s="73">
        <v>2.9899999999999999E-2</v>
      </c>
      <c r="I53" s="52">
        <v>1.92</v>
      </c>
      <c r="J53" s="74">
        <v>1.76</v>
      </c>
      <c r="K53" s="53">
        <v>1.54</v>
      </c>
      <c r="L53" s="53">
        <v>0.35</v>
      </c>
      <c r="M53" s="56">
        <v>1.89</v>
      </c>
    </row>
    <row r="54" spans="1:13" x14ac:dyDescent="0.25">
      <c r="A54" s="47">
        <v>560083</v>
      </c>
      <c r="B54" s="48" t="s">
        <v>61</v>
      </c>
      <c r="C54" s="50">
        <v>381</v>
      </c>
      <c r="D54" s="50">
        <v>95</v>
      </c>
      <c r="E54" s="50">
        <v>14067</v>
      </c>
      <c r="F54" s="50">
        <v>3317</v>
      </c>
      <c r="G54" s="73">
        <v>2.7099999999999999E-2</v>
      </c>
      <c r="H54" s="73">
        <v>2.86E-2</v>
      </c>
      <c r="I54" s="52">
        <v>1.54</v>
      </c>
      <c r="J54" s="74">
        <v>2.0299999999999998</v>
      </c>
      <c r="K54" s="53">
        <v>1.25</v>
      </c>
      <c r="L54" s="53">
        <v>0.39</v>
      </c>
      <c r="M54" s="56">
        <v>1.64</v>
      </c>
    </row>
    <row r="55" spans="1:13" x14ac:dyDescent="0.25">
      <c r="A55" s="47">
        <v>560084</v>
      </c>
      <c r="B55" s="48" t="s">
        <v>62</v>
      </c>
      <c r="C55" s="50">
        <v>505</v>
      </c>
      <c r="D55" s="50">
        <v>149</v>
      </c>
      <c r="E55" s="50">
        <v>20572</v>
      </c>
      <c r="F55" s="50">
        <v>6832</v>
      </c>
      <c r="G55" s="73">
        <v>2.4500000000000001E-2</v>
      </c>
      <c r="H55" s="73">
        <v>2.18E-2</v>
      </c>
      <c r="I55" s="52">
        <v>2.5</v>
      </c>
      <c r="J55" s="74">
        <v>2.5</v>
      </c>
      <c r="K55" s="53">
        <v>1.88</v>
      </c>
      <c r="L55" s="53">
        <v>0.63</v>
      </c>
      <c r="M55" s="56">
        <v>2.5</v>
      </c>
    </row>
    <row r="56" spans="1:13" ht="26.25" x14ac:dyDescent="0.25">
      <c r="A56" s="47">
        <v>560085</v>
      </c>
      <c r="B56" s="48" t="s">
        <v>63</v>
      </c>
      <c r="C56" s="50">
        <v>72</v>
      </c>
      <c r="D56" s="50">
        <v>2</v>
      </c>
      <c r="E56" s="50">
        <v>9711</v>
      </c>
      <c r="F56" s="50">
        <v>309</v>
      </c>
      <c r="G56" s="73">
        <v>7.4000000000000003E-3</v>
      </c>
      <c r="H56" s="73">
        <v>6.4999999999999997E-3</v>
      </c>
      <c r="I56" s="52">
        <v>2.5</v>
      </c>
      <c r="J56" s="74">
        <v>2.5</v>
      </c>
      <c r="K56" s="53">
        <v>2.4300000000000002</v>
      </c>
      <c r="L56" s="53">
        <v>0.08</v>
      </c>
      <c r="M56" s="56">
        <v>2.5</v>
      </c>
    </row>
    <row r="57" spans="1:13" ht="26.25" x14ac:dyDescent="0.25">
      <c r="A57" s="47">
        <v>560086</v>
      </c>
      <c r="B57" s="48" t="s">
        <v>64</v>
      </c>
      <c r="C57" s="50">
        <v>418</v>
      </c>
      <c r="D57" s="50">
        <v>13</v>
      </c>
      <c r="E57" s="50">
        <v>17930</v>
      </c>
      <c r="F57" s="50">
        <v>844</v>
      </c>
      <c r="G57" s="73">
        <v>2.3300000000000001E-2</v>
      </c>
      <c r="H57" s="73">
        <v>1.54E-2</v>
      </c>
      <c r="I57" s="52">
        <v>2.5</v>
      </c>
      <c r="J57" s="74">
        <v>2.5</v>
      </c>
      <c r="K57" s="53">
        <v>2.4</v>
      </c>
      <c r="L57" s="53">
        <v>0.1</v>
      </c>
      <c r="M57" s="56">
        <v>2.5</v>
      </c>
    </row>
    <row r="58" spans="1:13" x14ac:dyDescent="0.25">
      <c r="A58" s="47">
        <v>560087</v>
      </c>
      <c r="B58" s="48" t="s">
        <v>65</v>
      </c>
      <c r="C58" s="50">
        <v>470</v>
      </c>
      <c r="D58" s="50">
        <v>0</v>
      </c>
      <c r="E58" s="50">
        <v>24488</v>
      </c>
      <c r="F58" s="50">
        <v>1</v>
      </c>
      <c r="G58" s="73">
        <v>1.9199999999999998E-2</v>
      </c>
      <c r="H58" s="73">
        <v>0</v>
      </c>
      <c r="I58" s="52">
        <v>2.5</v>
      </c>
      <c r="J58" s="74">
        <v>0</v>
      </c>
      <c r="K58" s="53">
        <v>2.5</v>
      </c>
      <c r="L58" s="53">
        <v>0</v>
      </c>
      <c r="M58" s="56">
        <v>2.5</v>
      </c>
    </row>
    <row r="59" spans="1:13" ht="26.25" x14ac:dyDescent="0.25">
      <c r="A59" s="47">
        <v>560088</v>
      </c>
      <c r="B59" s="48" t="s">
        <v>66</v>
      </c>
      <c r="C59" s="50">
        <v>87</v>
      </c>
      <c r="D59" s="50">
        <v>0</v>
      </c>
      <c r="E59" s="50">
        <v>5814</v>
      </c>
      <c r="F59" s="50">
        <v>0</v>
      </c>
      <c r="G59" s="73">
        <v>1.4999999999999999E-2</v>
      </c>
      <c r="H59" s="73">
        <v>0</v>
      </c>
      <c r="I59" s="52">
        <v>2.5</v>
      </c>
      <c r="J59" s="74">
        <v>0</v>
      </c>
      <c r="K59" s="53">
        <v>2.5</v>
      </c>
      <c r="L59" s="53">
        <v>0</v>
      </c>
      <c r="M59" s="56">
        <v>2.5</v>
      </c>
    </row>
    <row r="60" spans="1:13" ht="26.25" x14ac:dyDescent="0.25">
      <c r="A60" s="47">
        <v>560089</v>
      </c>
      <c r="B60" s="48" t="s">
        <v>67</v>
      </c>
      <c r="C60" s="50">
        <v>83</v>
      </c>
      <c r="D60" s="50">
        <v>0</v>
      </c>
      <c r="E60" s="50">
        <v>3880</v>
      </c>
      <c r="F60" s="50">
        <v>0</v>
      </c>
      <c r="G60" s="73">
        <v>2.1399999999999999E-2</v>
      </c>
      <c r="H60" s="73">
        <v>0</v>
      </c>
      <c r="I60" s="52">
        <v>2.5</v>
      </c>
      <c r="J60" s="74">
        <v>0</v>
      </c>
      <c r="K60" s="53">
        <v>2.5</v>
      </c>
      <c r="L60" s="53">
        <v>0</v>
      </c>
      <c r="M60" s="56">
        <v>2.5</v>
      </c>
    </row>
    <row r="61" spans="1:13" ht="26.25" x14ac:dyDescent="0.25">
      <c r="A61" s="47">
        <v>560096</v>
      </c>
      <c r="B61" s="48" t="s">
        <v>108</v>
      </c>
      <c r="C61" s="50">
        <v>4</v>
      </c>
      <c r="D61" s="50">
        <v>0</v>
      </c>
      <c r="E61" s="50">
        <v>443</v>
      </c>
      <c r="F61" s="50">
        <v>13</v>
      </c>
      <c r="G61" s="73">
        <v>8.9999999999999993E-3</v>
      </c>
      <c r="H61" s="73">
        <v>0</v>
      </c>
      <c r="I61" s="52">
        <v>2.5</v>
      </c>
      <c r="J61" s="74">
        <v>0</v>
      </c>
      <c r="K61" s="53">
        <v>2.4300000000000002</v>
      </c>
      <c r="L61" s="53">
        <v>0</v>
      </c>
      <c r="M61" s="56">
        <v>2.4300000000000002</v>
      </c>
    </row>
    <row r="62" spans="1:13" ht="26.25" x14ac:dyDescent="0.25">
      <c r="A62" s="47">
        <v>560098</v>
      </c>
      <c r="B62" s="48" t="s">
        <v>69</v>
      </c>
      <c r="C62" s="50">
        <v>47</v>
      </c>
      <c r="D62" s="50">
        <v>0</v>
      </c>
      <c r="E62" s="50">
        <v>6503</v>
      </c>
      <c r="F62" s="50">
        <v>0</v>
      </c>
      <c r="G62" s="73">
        <v>7.1999999999999998E-3</v>
      </c>
      <c r="H62" s="73">
        <v>0</v>
      </c>
      <c r="I62" s="52">
        <v>2.5</v>
      </c>
      <c r="J62" s="74">
        <v>0</v>
      </c>
      <c r="K62" s="53">
        <v>2.5</v>
      </c>
      <c r="L62" s="53">
        <v>0</v>
      </c>
      <c r="M62" s="56">
        <v>2.5</v>
      </c>
    </row>
    <row r="63" spans="1:13" ht="26.25" x14ac:dyDescent="0.25">
      <c r="A63" s="47">
        <v>560099</v>
      </c>
      <c r="B63" s="48" t="s">
        <v>70</v>
      </c>
      <c r="C63" s="50">
        <v>54</v>
      </c>
      <c r="D63" s="50">
        <v>5</v>
      </c>
      <c r="E63" s="50">
        <v>2215</v>
      </c>
      <c r="F63" s="50">
        <v>141</v>
      </c>
      <c r="G63" s="73">
        <v>2.4400000000000002E-2</v>
      </c>
      <c r="H63" s="73">
        <v>3.5499999999999997E-2</v>
      </c>
      <c r="I63" s="52">
        <v>2.5</v>
      </c>
      <c r="J63" s="74">
        <v>0.61</v>
      </c>
      <c r="K63" s="53">
        <v>2.35</v>
      </c>
      <c r="L63" s="53">
        <v>0.04</v>
      </c>
      <c r="M63" s="56">
        <v>2.39</v>
      </c>
    </row>
    <row r="64" spans="1:13" x14ac:dyDescent="0.25">
      <c r="A64" s="47">
        <v>560205</v>
      </c>
      <c r="B64" s="101" t="s">
        <v>109</v>
      </c>
      <c r="C64" s="50">
        <v>0</v>
      </c>
      <c r="D64" s="50">
        <v>0</v>
      </c>
      <c r="E64" s="50">
        <v>15</v>
      </c>
      <c r="F64" s="50">
        <v>21</v>
      </c>
      <c r="G64" s="73">
        <v>0</v>
      </c>
      <c r="H64" s="73">
        <v>0</v>
      </c>
      <c r="I64" s="52">
        <v>0</v>
      </c>
      <c r="J64" s="74">
        <v>0</v>
      </c>
      <c r="K64" s="53">
        <v>0</v>
      </c>
      <c r="L64" s="53">
        <v>0</v>
      </c>
      <c r="M64" s="56">
        <v>0</v>
      </c>
    </row>
    <row r="65" spans="1:13" ht="39" x14ac:dyDescent="0.25">
      <c r="A65" s="47">
        <v>560206</v>
      </c>
      <c r="B65" s="48" t="s">
        <v>24</v>
      </c>
      <c r="C65" s="50">
        <v>1298</v>
      </c>
      <c r="D65" s="50">
        <v>0</v>
      </c>
      <c r="E65" s="50">
        <v>72534</v>
      </c>
      <c r="F65" s="50">
        <v>29</v>
      </c>
      <c r="G65" s="73">
        <v>1.7899999999999999E-2</v>
      </c>
      <c r="H65" s="73">
        <v>0</v>
      </c>
      <c r="I65" s="52">
        <v>2.5</v>
      </c>
      <c r="J65" s="74">
        <v>0</v>
      </c>
      <c r="K65" s="53">
        <v>2.5</v>
      </c>
      <c r="L65" s="53">
        <v>0</v>
      </c>
      <c r="M65" s="56">
        <v>2.5</v>
      </c>
    </row>
    <row r="66" spans="1:13" ht="39" x14ac:dyDescent="0.25">
      <c r="A66" s="59">
        <v>560214</v>
      </c>
      <c r="B66" s="48" t="s">
        <v>29</v>
      </c>
      <c r="C66" s="50">
        <v>1508</v>
      </c>
      <c r="D66" s="50">
        <v>506</v>
      </c>
      <c r="E66" s="50">
        <v>82302</v>
      </c>
      <c r="F66" s="50">
        <v>26620</v>
      </c>
      <c r="G66" s="73">
        <v>1.83E-2</v>
      </c>
      <c r="H66" s="73">
        <v>1.9E-2</v>
      </c>
      <c r="I66" s="52">
        <v>2.5</v>
      </c>
      <c r="J66" s="74">
        <v>2.5</v>
      </c>
      <c r="K66" s="53">
        <v>1.9</v>
      </c>
      <c r="L66" s="53">
        <v>0.6</v>
      </c>
      <c r="M66" s="56">
        <v>2.5</v>
      </c>
    </row>
    <row r="67" spans="1:13" x14ac:dyDescent="0.25">
      <c r="A67" s="61"/>
      <c r="B67" s="62" t="s">
        <v>86</v>
      </c>
      <c r="C67" s="77">
        <v>32363</v>
      </c>
      <c r="D67" s="77">
        <v>10432</v>
      </c>
      <c r="E67" s="77">
        <v>1496857</v>
      </c>
      <c r="F67" s="77">
        <v>432048</v>
      </c>
      <c r="G67" s="73">
        <v>2.1600000000000001E-2</v>
      </c>
      <c r="H67" s="73">
        <v>2.41E-2</v>
      </c>
      <c r="I67" s="52"/>
      <c r="J67" s="99"/>
      <c r="K67" s="53"/>
      <c r="L67" s="53"/>
      <c r="M67" s="56"/>
    </row>
    <row r="68" spans="1:13" x14ac:dyDescent="0.25">
      <c r="H68" s="73"/>
    </row>
  </sheetData>
  <mergeCells count="10">
    <mergeCell ref="I1:M1"/>
    <mergeCell ref="A2:M2"/>
    <mergeCell ref="A3:M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83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zoomScale="98" zoomScaleNormal="100" zoomScaleSheetLayoutView="98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I1" sqref="I1:M1"/>
    </sheetView>
  </sheetViews>
  <sheetFormatPr defaultRowHeight="15" x14ac:dyDescent="0.25"/>
  <cols>
    <col min="1" max="1" width="9.140625" style="39"/>
    <col min="2" max="2" width="22.42578125" style="39" customWidth="1"/>
    <col min="3" max="4" width="9.140625" style="39"/>
    <col min="5" max="5" width="11.5703125" style="39" customWidth="1"/>
    <col min="6" max="6" width="10.140625" style="39" customWidth="1"/>
    <col min="7" max="7" width="10.42578125" style="39" customWidth="1"/>
    <col min="8" max="8" width="12.85546875" style="39" customWidth="1"/>
    <col min="9" max="12" width="9.140625" style="39"/>
    <col min="13" max="13" width="13.28515625" style="39" customWidth="1"/>
    <col min="258" max="258" width="22.42578125" customWidth="1"/>
    <col min="261" max="261" width="11.5703125" customWidth="1"/>
    <col min="263" max="263" width="10.42578125" customWidth="1"/>
    <col min="264" max="264" width="11.7109375" customWidth="1"/>
    <col min="269" max="269" width="13.28515625" customWidth="1"/>
    <col min="514" max="514" width="22.42578125" customWidth="1"/>
    <col min="517" max="517" width="11.5703125" customWidth="1"/>
    <col min="519" max="519" width="10.42578125" customWidth="1"/>
    <col min="520" max="520" width="11.7109375" customWidth="1"/>
    <col min="525" max="525" width="13.28515625" customWidth="1"/>
    <col min="770" max="770" width="22.42578125" customWidth="1"/>
    <col min="773" max="773" width="11.5703125" customWidth="1"/>
    <col min="775" max="775" width="10.42578125" customWidth="1"/>
    <col min="776" max="776" width="11.7109375" customWidth="1"/>
    <col min="781" max="781" width="13.28515625" customWidth="1"/>
    <col min="1026" max="1026" width="22.42578125" customWidth="1"/>
    <col min="1029" max="1029" width="11.5703125" customWidth="1"/>
    <col min="1031" max="1031" width="10.42578125" customWidth="1"/>
    <col min="1032" max="1032" width="11.7109375" customWidth="1"/>
    <col min="1037" max="1037" width="13.28515625" customWidth="1"/>
    <col min="1282" max="1282" width="22.42578125" customWidth="1"/>
    <col min="1285" max="1285" width="11.5703125" customWidth="1"/>
    <col min="1287" max="1287" width="10.42578125" customWidth="1"/>
    <col min="1288" max="1288" width="11.7109375" customWidth="1"/>
    <col min="1293" max="1293" width="13.28515625" customWidth="1"/>
    <col min="1538" max="1538" width="22.42578125" customWidth="1"/>
    <col min="1541" max="1541" width="11.5703125" customWidth="1"/>
    <col min="1543" max="1543" width="10.42578125" customWidth="1"/>
    <col min="1544" max="1544" width="11.7109375" customWidth="1"/>
    <col min="1549" max="1549" width="13.28515625" customWidth="1"/>
    <col min="1794" max="1794" width="22.42578125" customWidth="1"/>
    <col min="1797" max="1797" width="11.5703125" customWidth="1"/>
    <col min="1799" max="1799" width="10.42578125" customWidth="1"/>
    <col min="1800" max="1800" width="11.7109375" customWidth="1"/>
    <col min="1805" max="1805" width="13.28515625" customWidth="1"/>
    <col min="2050" max="2050" width="22.42578125" customWidth="1"/>
    <col min="2053" max="2053" width="11.5703125" customWidth="1"/>
    <col min="2055" max="2055" width="10.42578125" customWidth="1"/>
    <col min="2056" max="2056" width="11.7109375" customWidth="1"/>
    <col min="2061" max="2061" width="13.28515625" customWidth="1"/>
    <col min="2306" max="2306" width="22.42578125" customWidth="1"/>
    <col min="2309" max="2309" width="11.5703125" customWidth="1"/>
    <col min="2311" max="2311" width="10.42578125" customWidth="1"/>
    <col min="2312" max="2312" width="11.7109375" customWidth="1"/>
    <col min="2317" max="2317" width="13.28515625" customWidth="1"/>
    <col min="2562" max="2562" width="22.42578125" customWidth="1"/>
    <col min="2565" max="2565" width="11.5703125" customWidth="1"/>
    <col min="2567" max="2567" width="10.42578125" customWidth="1"/>
    <col min="2568" max="2568" width="11.7109375" customWidth="1"/>
    <col min="2573" max="2573" width="13.28515625" customWidth="1"/>
    <col min="2818" max="2818" width="22.42578125" customWidth="1"/>
    <col min="2821" max="2821" width="11.5703125" customWidth="1"/>
    <col min="2823" max="2823" width="10.42578125" customWidth="1"/>
    <col min="2824" max="2824" width="11.7109375" customWidth="1"/>
    <col min="2829" max="2829" width="13.28515625" customWidth="1"/>
    <col min="3074" max="3074" width="22.42578125" customWidth="1"/>
    <col min="3077" max="3077" width="11.5703125" customWidth="1"/>
    <col min="3079" max="3079" width="10.42578125" customWidth="1"/>
    <col min="3080" max="3080" width="11.7109375" customWidth="1"/>
    <col min="3085" max="3085" width="13.28515625" customWidth="1"/>
    <col min="3330" max="3330" width="22.42578125" customWidth="1"/>
    <col min="3333" max="3333" width="11.5703125" customWidth="1"/>
    <col min="3335" max="3335" width="10.42578125" customWidth="1"/>
    <col min="3336" max="3336" width="11.7109375" customWidth="1"/>
    <col min="3341" max="3341" width="13.28515625" customWidth="1"/>
    <col min="3586" max="3586" width="22.42578125" customWidth="1"/>
    <col min="3589" max="3589" width="11.5703125" customWidth="1"/>
    <col min="3591" max="3591" width="10.42578125" customWidth="1"/>
    <col min="3592" max="3592" width="11.7109375" customWidth="1"/>
    <col min="3597" max="3597" width="13.28515625" customWidth="1"/>
    <col min="3842" max="3842" width="22.42578125" customWidth="1"/>
    <col min="3845" max="3845" width="11.5703125" customWidth="1"/>
    <col min="3847" max="3847" width="10.42578125" customWidth="1"/>
    <col min="3848" max="3848" width="11.7109375" customWidth="1"/>
    <col min="3853" max="3853" width="13.28515625" customWidth="1"/>
    <col min="4098" max="4098" width="22.42578125" customWidth="1"/>
    <col min="4101" max="4101" width="11.5703125" customWidth="1"/>
    <col min="4103" max="4103" width="10.42578125" customWidth="1"/>
    <col min="4104" max="4104" width="11.7109375" customWidth="1"/>
    <col min="4109" max="4109" width="13.28515625" customWidth="1"/>
    <col min="4354" max="4354" width="22.42578125" customWidth="1"/>
    <col min="4357" max="4357" width="11.5703125" customWidth="1"/>
    <col min="4359" max="4359" width="10.42578125" customWidth="1"/>
    <col min="4360" max="4360" width="11.7109375" customWidth="1"/>
    <col min="4365" max="4365" width="13.28515625" customWidth="1"/>
    <col min="4610" max="4610" width="22.42578125" customWidth="1"/>
    <col min="4613" max="4613" width="11.5703125" customWidth="1"/>
    <col min="4615" max="4615" width="10.42578125" customWidth="1"/>
    <col min="4616" max="4616" width="11.7109375" customWidth="1"/>
    <col min="4621" max="4621" width="13.28515625" customWidth="1"/>
    <col min="4866" max="4866" width="22.42578125" customWidth="1"/>
    <col min="4869" max="4869" width="11.5703125" customWidth="1"/>
    <col min="4871" max="4871" width="10.42578125" customWidth="1"/>
    <col min="4872" max="4872" width="11.7109375" customWidth="1"/>
    <col min="4877" max="4877" width="13.28515625" customWidth="1"/>
    <col min="5122" max="5122" width="22.42578125" customWidth="1"/>
    <col min="5125" max="5125" width="11.5703125" customWidth="1"/>
    <col min="5127" max="5127" width="10.42578125" customWidth="1"/>
    <col min="5128" max="5128" width="11.7109375" customWidth="1"/>
    <col min="5133" max="5133" width="13.28515625" customWidth="1"/>
    <col min="5378" max="5378" width="22.42578125" customWidth="1"/>
    <col min="5381" max="5381" width="11.5703125" customWidth="1"/>
    <col min="5383" max="5383" width="10.42578125" customWidth="1"/>
    <col min="5384" max="5384" width="11.7109375" customWidth="1"/>
    <col min="5389" max="5389" width="13.28515625" customWidth="1"/>
    <col min="5634" max="5634" width="22.42578125" customWidth="1"/>
    <col min="5637" max="5637" width="11.5703125" customWidth="1"/>
    <col min="5639" max="5639" width="10.42578125" customWidth="1"/>
    <col min="5640" max="5640" width="11.7109375" customWidth="1"/>
    <col min="5645" max="5645" width="13.28515625" customWidth="1"/>
    <col min="5890" max="5890" width="22.42578125" customWidth="1"/>
    <col min="5893" max="5893" width="11.5703125" customWidth="1"/>
    <col min="5895" max="5895" width="10.42578125" customWidth="1"/>
    <col min="5896" max="5896" width="11.7109375" customWidth="1"/>
    <col min="5901" max="5901" width="13.28515625" customWidth="1"/>
    <col min="6146" max="6146" width="22.42578125" customWidth="1"/>
    <col min="6149" max="6149" width="11.5703125" customWidth="1"/>
    <col min="6151" max="6151" width="10.42578125" customWidth="1"/>
    <col min="6152" max="6152" width="11.7109375" customWidth="1"/>
    <col min="6157" max="6157" width="13.28515625" customWidth="1"/>
    <col min="6402" max="6402" width="22.42578125" customWidth="1"/>
    <col min="6405" max="6405" width="11.5703125" customWidth="1"/>
    <col min="6407" max="6407" width="10.42578125" customWidth="1"/>
    <col min="6408" max="6408" width="11.7109375" customWidth="1"/>
    <col min="6413" max="6413" width="13.28515625" customWidth="1"/>
    <col min="6658" max="6658" width="22.42578125" customWidth="1"/>
    <col min="6661" max="6661" width="11.5703125" customWidth="1"/>
    <col min="6663" max="6663" width="10.42578125" customWidth="1"/>
    <col min="6664" max="6664" width="11.7109375" customWidth="1"/>
    <col min="6669" max="6669" width="13.28515625" customWidth="1"/>
    <col min="6914" max="6914" width="22.42578125" customWidth="1"/>
    <col min="6917" max="6917" width="11.5703125" customWidth="1"/>
    <col min="6919" max="6919" width="10.42578125" customWidth="1"/>
    <col min="6920" max="6920" width="11.7109375" customWidth="1"/>
    <col min="6925" max="6925" width="13.28515625" customWidth="1"/>
    <col min="7170" max="7170" width="22.42578125" customWidth="1"/>
    <col min="7173" max="7173" width="11.5703125" customWidth="1"/>
    <col min="7175" max="7175" width="10.42578125" customWidth="1"/>
    <col min="7176" max="7176" width="11.7109375" customWidth="1"/>
    <col min="7181" max="7181" width="13.28515625" customWidth="1"/>
    <col min="7426" max="7426" width="22.42578125" customWidth="1"/>
    <col min="7429" max="7429" width="11.5703125" customWidth="1"/>
    <col min="7431" max="7431" width="10.42578125" customWidth="1"/>
    <col min="7432" max="7432" width="11.7109375" customWidth="1"/>
    <col min="7437" max="7437" width="13.28515625" customWidth="1"/>
    <col min="7682" max="7682" width="22.42578125" customWidth="1"/>
    <col min="7685" max="7685" width="11.5703125" customWidth="1"/>
    <col min="7687" max="7687" width="10.42578125" customWidth="1"/>
    <col min="7688" max="7688" width="11.7109375" customWidth="1"/>
    <col min="7693" max="7693" width="13.28515625" customWidth="1"/>
    <col min="7938" max="7938" width="22.42578125" customWidth="1"/>
    <col min="7941" max="7941" width="11.5703125" customWidth="1"/>
    <col min="7943" max="7943" width="10.42578125" customWidth="1"/>
    <col min="7944" max="7944" width="11.7109375" customWidth="1"/>
    <col min="7949" max="7949" width="13.28515625" customWidth="1"/>
    <col min="8194" max="8194" width="22.42578125" customWidth="1"/>
    <col min="8197" max="8197" width="11.5703125" customWidth="1"/>
    <col min="8199" max="8199" width="10.42578125" customWidth="1"/>
    <col min="8200" max="8200" width="11.7109375" customWidth="1"/>
    <col min="8205" max="8205" width="13.28515625" customWidth="1"/>
    <col min="8450" max="8450" width="22.42578125" customWidth="1"/>
    <col min="8453" max="8453" width="11.5703125" customWidth="1"/>
    <col min="8455" max="8455" width="10.42578125" customWidth="1"/>
    <col min="8456" max="8456" width="11.7109375" customWidth="1"/>
    <col min="8461" max="8461" width="13.28515625" customWidth="1"/>
    <col min="8706" max="8706" width="22.42578125" customWidth="1"/>
    <col min="8709" max="8709" width="11.5703125" customWidth="1"/>
    <col min="8711" max="8711" width="10.42578125" customWidth="1"/>
    <col min="8712" max="8712" width="11.7109375" customWidth="1"/>
    <col min="8717" max="8717" width="13.28515625" customWidth="1"/>
    <col min="8962" max="8962" width="22.42578125" customWidth="1"/>
    <col min="8965" max="8965" width="11.5703125" customWidth="1"/>
    <col min="8967" max="8967" width="10.42578125" customWidth="1"/>
    <col min="8968" max="8968" width="11.7109375" customWidth="1"/>
    <col min="8973" max="8973" width="13.28515625" customWidth="1"/>
    <col min="9218" max="9218" width="22.42578125" customWidth="1"/>
    <col min="9221" max="9221" width="11.5703125" customWidth="1"/>
    <col min="9223" max="9223" width="10.42578125" customWidth="1"/>
    <col min="9224" max="9224" width="11.7109375" customWidth="1"/>
    <col min="9229" max="9229" width="13.28515625" customWidth="1"/>
    <col min="9474" max="9474" width="22.42578125" customWidth="1"/>
    <col min="9477" max="9477" width="11.5703125" customWidth="1"/>
    <col min="9479" max="9479" width="10.42578125" customWidth="1"/>
    <col min="9480" max="9480" width="11.7109375" customWidth="1"/>
    <col min="9485" max="9485" width="13.28515625" customWidth="1"/>
    <col min="9730" max="9730" width="22.42578125" customWidth="1"/>
    <col min="9733" max="9733" width="11.5703125" customWidth="1"/>
    <col min="9735" max="9735" width="10.42578125" customWidth="1"/>
    <col min="9736" max="9736" width="11.7109375" customWidth="1"/>
    <col min="9741" max="9741" width="13.28515625" customWidth="1"/>
    <col min="9986" max="9986" width="22.42578125" customWidth="1"/>
    <col min="9989" max="9989" width="11.5703125" customWidth="1"/>
    <col min="9991" max="9991" width="10.42578125" customWidth="1"/>
    <col min="9992" max="9992" width="11.7109375" customWidth="1"/>
    <col min="9997" max="9997" width="13.28515625" customWidth="1"/>
    <col min="10242" max="10242" width="22.42578125" customWidth="1"/>
    <col min="10245" max="10245" width="11.5703125" customWidth="1"/>
    <col min="10247" max="10247" width="10.42578125" customWidth="1"/>
    <col min="10248" max="10248" width="11.7109375" customWidth="1"/>
    <col min="10253" max="10253" width="13.28515625" customWidth="1"/>
    <col min="10498" max="10498" width="22.42578125" customWidth="1"/>
    <col min="10501" max="10501" width="11.5703125" customWidth="1"/>
    <col min="10503" max="10503" width="10.42578125" customWidth="1"/>
    <col min="10504" max="10504" width="11.7109375" customWidth="1"/>
    <col min="10509" max="10509" width="13.28515625" customWidth="1"/>
    <col min="10754" max="10754" width="22.42578125" customWidth="1"/>
    <col min="10757" max="10757" width="11.5703125" customWidth="1"/>
    <col min="10759" max="10759" width="10.42578125" customWidth="1"/>
    <col min="10760" max="10760" width="11.7109375" customWidth="1"/>
    <col min="10765" max="10765" width="13.28515625" customWidth="1"/>
    <col min="11010" max="11010" width="22.42578125" customWidth="1"/>
    <col min="11013" max="11013" width="11.5703125" customWidth="1"/>
    <col min="11015" max="11015" width="10.42578125" customWidth="1"/>
    <col min="11016" max="11016" width="11.7109375" customWidth="1"/>
    <col min="11021" max="11021" width="13.28515625" customWidth="1"/>
    <col min="11266" max="11266" width="22.42578125" customWidth="1"/>
    <col min="11269" max="11269" width="11.5703125" customWidth="1"/>
    <col min="11271" max="11271" width="10.42578125" customWidth="1"/>
    <col min="11272" max="11272" width="11.7109375" customWidth="1"/>
    <col min="11277" max="11277" width="13.28515625" customWidth="1"/>
    <col min="11522" max="11522" width="22.42578125" customWidth="1"/>
    <col min="11525" max="11525" width="11.5703125" customWidth="1"/>
    <col min="11527" max="11527" width="10.42578125" customWidth="1"/>
    <col min="11528" max="11528" width="11.7109375" customWidth="1"/>
    <col min="11533" max="11533" width="13.28515625" customWidth="1"/>
    <col min="11778" max="11778" width="22.42578125" customWidth="1"/>
    <col min="11781" max="11781" width="11.5703125" customWidth="1"/>
    <col min="11783" max="11783" width="10.42578125" customWidth="1"/>
    <col min="11784" max="11784" width="11.7109375" customWidth="1"/>
    <col min="11789" max="11789" width="13.28515625" customWidth="1"/>
    <col min="12034" max="12034" width="22.42578125" customWidth="1"/>
    <col min="12037" max="12037" width="11.5703125" customWidth="1"/>
    <col min="12039" max="12039" width="10.42578125" customWidth="1"/>
    <col min="12040" max="12040" width="11.7109375" customWidth="1"/>
    <col min="12045" max="12045" width="13.28515625" customWidth="1"/>
    <col min="12290" max="12290" width="22.42578125" customWidth="1"/>
    <col min="12293" max="12293" width="11.5703125" customWidth="1"/>
    <col min="12295" max="12295" width="10.42578125" customWidth="1"/>
    <col min="12296" max="12296" width="11.7109375" customWidth="1"/>
    <col min="12301" max="12301" width="13.28515625" customWidth="1"/>
    <col min="12546" max="12546" width="22.42578125" customWidth="1"/>
    <col min="12549" max="12549" width="11.5703125" customWidth="1"/>
    <col min="12551" max="12551" width="10.42578125" customWidth="1"/>
    <col min="12552" max="12552" width="11.7109375" customWidth="1"/>
    <col min="12557" max="12557" width="13.28515625" customWidth="1"/>
    <col min="12802" max="12802" width="22.42578125" customWidth="1"/>
    <col min="12805" max="12805" width="11.5703125" customWidth="1"/>
    <col min="12807" max="12807" width="10.42578125" customWidth="1"/>
    <col min="12808" max="12808" width="11.7109375" customWidth="1"/>
    <col min="12813" max="12813" width="13.28515625" customWidth="1"/>
    <col min="13058" max="13058" width="22.42578125" customWidth="1"/>
    <col min="13061" max="13061" width="11.5703125" customWidth="1"/>
    <col min="13063" max="13063" width="10.42578125" customWidth="1"/>
    <col min="13064" max="13064" width="11.7109375" customWidth="1"/>
    <col min="13069" max="13069" width="13.28515625" customWidth="1"/>
    <col min="13314" max="13314" width="22.42578125" customWidth="1"/>
    <col min="13317" max="13317" width="11.5703125" customWidth="1"/>
    <col min="13319" max="13319" width="10.42578125" customWidth="1"/>
    <col min="13320" max="13320" width="11.7109375" customWidth="1"/>
    <col min="13325" max="13325" width="13.28515625" customWidth="1"/>
    <col min="13570" max="13570" width="22.42578125" customWidth="1"/>
    <col min="13573" max="13573" width="11.5703125" customWidth="1"/>
    <col min="13575" max="13575" width="10.42578125" customWidth="1"/>
    <col min="13576" max="13576" width="11.7109375" customWidth="1"/>
    <col min="13581" max="13581" width="13.28515625" customWidth="1"/>
    <col min="13826" max="13826" width="22.42578125" customWidth="1"/>
    <col min="13829" max="13829" width="11.5703125" customWidth="1"/>
    <col min="13831" max="13831" width="10.42578125" customWidth="1"/>
    <col min="13832" max="13832" width="11.7109375" customWidth="1"/>
    <col min="13837" max="13837" width="13.28515625" customWidth="1"/>
    <col min="14082" max="14082" width="22.42578125" customWidth="1"/>
    <col min="14085" max="14085" width="11.5703125" customWidth="1"/>
    <col min="14087" max="14087" width="10.42578125" customWidth="1"/>
    <col min="14088" max="14088" width="11.7109375" customWidth="1"/>
    <col min="14093" max="14093" width="13.28515625" customWidth="1"/>
    <col min="14338" max="14338" width="22.42578125" customWidth="1"/>
    <col min="14341" max="14341" width="11.5703125" customWidth="1"/>
    <col min="14343" max="14343" width="10.42578125" customWidth="1"/>
    <col min="14344" max="14344" width="11.7109375" customWidth="1"/>
    <col min="14349" max="14349" width="13.28515625" customWidth="1"/>
    <col min="14594" max="14594" width="22.42578125" customWidth="1"/>
    <col min="14597" max="14597" width="11.5703125" customWidth="1"/>
    <col min="14599" max="14599" width="10.42578125" customWidth="1"/>
    <col min="14600" max="14600" width="11.7109375" customWidth="1"/>
    <col min="14605" max="14605" width="13.28515625" customWidth="1"/>
    <col min="14850" max="14850" width="22.42578125" customWidth="1"/>
    <col min="14853" max="14853" width="11.5703125" customWidth="1"/>
    <col min="14855" max="14855" width="10.42578125" customWidth="1"/>
    <col min="14856" max="14856" width="11.7109375" customWidth="1"/>
    <col min="14861" max="14861" width="13.28515625" customWidth="1"/>
    <col min="15106" max="15106" width="22.42578125" customWidth="1"/>
    <col min="15109" max="15109" width="11.5703125" customWidth="1"/>
    <col min="15111" max="15111" width="10.42578125" customWidth="1"/>
    <col min="15112" max="15112" width="11.7109375" customWidth="1"/>
    <col min="15117" max="15117" width="13.28515625" customWidth="1"/>
    <col min="15362" max="15362" width="22.42578125" customWidth="1"/>
    <col min="15365" max="15365" width="11.5703125" customWidth="1"/>
    <col min="15367" max="15367" width="10.42578125" customWidth="1"/>
    <col min="15368" max="15368" width="11.7109375" customWidth="1"/>
    <col min="15373" max="15373" width="13.28515625" customWidth="1"/>
    <col min="15618" max="15618" width="22.42578125" customWidth="1"/>
    <col min="15621" max="15621" width="11.5703125" customWidth="1"/>
    <col min="15623" max="15623" width="10.42578125" customWidth="1"/>
    <col min="15624" max="15624" width="11.7109375" customWidth="1"/>
    <col min="15629" max="15629" width="13.28515625" customWidth="1"/>
    <col min="15874" max="15874" width="22.42578125" customWidth="1"/>
    <col min="15877" max="15877" width="11.5703125" customWidth="1"/>
    <col min="15879" max="15879" width="10.42578125" customWidth="1"/>
    <col min="15880" max="15880" width="11.7109375" customWidth="1"/>
    <col min="15885" max="15885" width="13.28515625" customWidth="1"/>
    <col min="16130" max="16130" width="22.42578125" customWidth="1"/>
    <col min="16133" max="16133" width="11.5703125" customWidth="1"/>
    <col min="16135" max="16135" width="10.42578125" customWidth="1"/>
    <col min="16136" max="16136" width="11.7109375" customWidth="1"/>
    <col min="16141" max="16141" width="13.28515625" customWidth="1"/>
  </cols>
  <sheetData>
    <row r="1" spans="1:16" ht="36.75" customHeight="1" x14ac:dyDescent="0.25">
      <c r="A1" s="38"/>
      <c r="G1" s="42"/>
      <c r="H1" s="96"/>
      <c r="I1" s="237" t="s">
        <v>247</v>
      </c>
      <c r="J1" s="237"/>
      <c r="K1" s="237"/>
      <c r="L1" s="237"/>
      <c r="M1" s="237"/>
      <c r="N1" s="260"/>
      <c r="O1" s="260"/>
      <c r="P1" s="260"/>
    </row>
    <row r="2" spans="1:16" s="39" customFormat="1" ht="18" x14ac:dyDescent="0.25">
      <c r="A2" s="245" t="s">
        <v>130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</row>
    <row r="3" spans="1:16" s="39" customFormat="1" ht="32.25" customHeight="1" x14ac:dyDescent="0.2">
      <c r="A3" s="249" t="s">
        <v>246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</row>
    <row r="4" spans="1:16" s="139" customFormat="1" ht="34.5" customHeight="1" x14ac:dyDescent="0.2">
      <c r="A4" s="247" t="s">
        <v>96</v>
      </c>
      <c r="B4" s="247" t="s">
        <v>97</v>
      </c>
      <c r="C4" s="250" t="s">
        <v>131</v>
      </c>
      <c r="D4" s="251"/>
      <c r="E4" s="252" t="s">
        <v>99</v>
      </c>
      <c r="F4" s="253"/>
      <c r="G4" s="254" t="s">
        <v>132</v>
      </c>
      <c r="H4" s="255"/>
      <c r="I4" s="256" t="s">
        <v>133</v>
      </c>
      <c r="J4" s="257"/>
      <c r="K4" s="258" t="s">
        <v>102</v>
      </c>
      <c r="L4" s="259"/>
      <c r="M4" s="138" t="s">
        <v>129</v>
      </c>
    </row>
    <row r="5" spans="1:16" s="139" customFormat="1" ht="22.5" x14ac:dyDescent="0.2">
      <c r="A5" s="248"/>
      <c r="B5" s="248"/>
      <c r="C5" s="141" t="s">
        <v>105</v>
      </c>
      <c r="D5" s="141" t="s">
        <v>106</v>
      </c>
      <c r="E5" s="141" t="s">
        <v>105</v>
      </c>
      <c r="F5" s="141" t="s">
        <v>106</v>
      </c>
      <c r="G5" s="141" t="s">
        <v>105</v>
      </c>
      <c r="H5" s="141" t="s">
        <v>106</v>
      </c>
      <c r="I5" s="141" t="s">
        <v>105</v>
      </c>
      <c r="J5" s="141" t="s">
        <v>106</v>
      </c>
      <c r="K5" s="141" t="s">
        <v>105</v>
      </c>
      <c r="L5" s="141" t="s">
        <v>106</v>
      </c>
      <c r="M5" s="140" t="s">
        <v>107</v>
      </c>
    </row>
    <row r="6" spans="1:16" ht="26.25" x14ac:dyDescent="0.25">
      <c r="A6" s="47">
        <v>560002</v>
      </c>
      <c r="B6" s="48" t="s">
        <v>11</v>
      </c>
      <c r="C6" s="50">
        <v>1034</v>
      </c>
      <c r="D6" s="50">
        <v>0</v>
      </c>
      <c r="E6" s="50">
        <v>17460</v>
      </c>
      <c r="F6" s="50">
        <v>0</v>
      </c>
      <c r="G6" s="73">
        <v>5.9200000000000003E-2</v>
      </c>
      <c r="H6" s="73">
        <v>0</v>
      </c>
      <c r="I6" s="52">
        <v>1.1599999999999999</v>
      </c>
      <c r="J6" s="74">
        <v>0</v>
      </c>
      <c r="K6" s="53">
        <v>1.1599999999999999</v>
      </c>
      <c r="L6" s="53">
        <v>0</v>
      </c>
      <c r="M6" s="56">
        <v>1.1599999999999999</v>
      </c>
    </row>
    <row r="7" spans="1:16" ht="26.25" x14ac:dyDescent="0.25">
      <c r="A7" s="47">
        <v>560014</v>
      </c>
      <c r="B7" s="48" t="s">
        <v>12</v>
      </c>
      <c r="C7" s="50">
        <v>108</v>
      </c>
      <c r="D7" s="50">
        <v>2</v>
      </c>
      <c r="E7" s="50">
        <v>5040</v>
      </c>
      <c r="F7" s="50">
        <v>72</v>
      </c>
      <c r="G7" s="73">
        <v>2.1399999999999999E-2</v>
      </c>
      <c r="H7" s="73">
        <v>2.7799999999999998E-2</v>
      </c>
      <c r="I7" s="52">
        <v>2.5</v>
      </c>
      <c r="J7" s="74">
        <v>2.5</v>
      </c>
      <c r="K7" s="53">
        <v>2.48</v>
      </c>
      <c r="L7" s="53">
        <v>0.03</v>
      </c>
      <c r="M7" s="56">
        <v>2.5</v>
      </c>
    </row>
    <row r="8" spans="1:16" ht="26.25" x14ac:dyDescent="0.25">
      <c r="A8" s="47">
        <v>560017</v>
      </c>
      <c r="B8" s="48" t="s">
        <v>13</v>
      </c>
      <c r="C8" s="50">
        <v>4204</v>
      </c>
      <c r="D8" s="50">
        <v>0</v>
      </c>
      <c r="E8" s="50">
        <v>78411</v>
      </c>
      <c r="F8" s="50">
        <v>2</v>
      </c>
      <c r="G8" s="73">
        <v>5.3600000000000002E-2</v>
      </c>
      <c r="H8" s="73">
        <v>0</v>
      </c>
      <c r="I8" s="52">
        <v>2.04</v>
      </c>
      <c r="J8" s="74">
        <v>0</v>
      </c>
      <c r="K8" s="53">
        <v>2.04</v>
      </c>
      <c r="L8" s="53">
        <v>0</v>
      </c>
      <c r="M8" s="56">
        <v>2.04</v>
      </c>
    </row>
    <row r="9" spans="1:16" ht="26.25" x14ac:dyDescent="0.25">
      <c r="A9" s="47">
        <v>560019</v>
      </c>
      <c r="B9" s="48" t="s">
        <v>14</v>
      </c>
      <c r="C9" s="50">
        <v>5073</v>
      </c>
      <c r="D9" s="50">
        <v>241</v>
      </c>
      <c r="E9" s="50">
        <v>88329</v>
      </c>
      <c r="F9" s="50">
        <v>4252</v>
      </c>
      <c r="G9" s="73">
        <v>5.74E-2</v>
      </c>
      <c r="H9" s="73">
        <v>5.67E-2</v>
      </c>
      <c r="I9" s="52">
        <v>1.44</v>
      </c>
      <c r="J9" s="74">
        <v>1.65</v>
      </c>
      <c r="K9" s="53">
        <v>1.37</v>
      </c>
      <c r="L9" s="53">
        <v>0.08</v>
      </c>
      <c r="M9" s="56">
        <v>1.45</v>
      </c>
    </row>
    <row r="10" spans="1:16" ht="26.25" x14ac:dyDescent="0.25">
      <c r="A10" s="47">
        <v>560021</v>
      </c>
      <c r="B10" s="48" t="s">
        <v>15</v>
      </c>
      <c r="C10" s="50">
        <v>3566</v>
      </c>
      <c r="D10" s="50">
        <v>2396</v>
      </c>
      <c r="E10" s="50">
        <v>56060</v>
      </c>
      <c r="F10" s="50">
        <v>39000</v>
      </c>
      <c r="G10" s="73">
        <v>6.3600000000000004E-2</v>
      </c>
      <c r="H10" s="73">
        <v>6.1400000000000003E-2</v>
      </c>
      <c r="I10" s="52">
        <v>0.46</v>
      </c>
      <c r="J10" s="74">
        <v>1.21</v>
      </c>
      <c r="K10" s="53">
        <v>0.27</v>
      </c>
      <c r="L10" s="53">
        <v>0.5</v>
      </c>
      <c r="M10" s="56">
        <v>0.77</v>
      </c>
    </row>
    <row r="11" spans="1:16" ht="26.25" x14ac:dyDescent="0.25">
      <c r="A11" s="47">
        <v>560022</v>
      </c>
      <c r="B11" s="48" t="s">
        <v>16</v>
      </c>
      <c r="C11" s="50">
        <v>4454</v>
      </c>
      <c r="D11" s="50">
        <v>1326</v>
      </c>
      <c r="E11" s="50">
        <v>67018</v>
      </c>
      <c r="F11" s="50">
        <v>23379</v>
      </c>
      <c r="G11" s="73">
        <v>6.6500000000000004E-2</v>
      </c>
      <c r="H11" s="73">
        <v>5.67E-2</v>
      </c>
      <c r="I11" s="52">
        <v>0</v>
      </c>
      <c r="J11" s="74">
        <v>1.65</v>
      </c>
      <c r="K11" s="53">
        <v>0</v>
      </c>
      <c r="L11" s="53">
        <v>0.43</v>
      </c>
      <c r="M11" s="56">
        <v>0.43</v>
      </c>
    </row>
    <row r="12" spans="1:16" x14ac:dyDescent="0.25">
      <c r="A12" s="47">
        <v>560024</v>
      </c>
      <c r="B12" s="48" t="s">
        <v>17</v>
      </c>
      <c r="C12" s="50">
        <v>67</v>
      </c>
      <c r="D12" s="50">
        <v>3039</v>
      </c>
      <c r="E12" s="50">
        <v>2666</v>
      </c>
      <c r="F12" s="50">
        <v>51487</v>
      </c>
      <c r="G12" s="73">
        <v>2.5100000000000001E-2</v>
      </c>
      <c r="H12" s="73">
        <v>5.8999999999999997E-2</v>
      </c>
      <c r="I12" s="52">
        <v>2.5</v>
      </c>
      <c r="J12" s="74">
        <v>1.44</v>
      </c>
      <c r="K12" s="53">
        <v>0.13</v>
      </c>
      <c r="L12" s="53">
        <v>1.37</v>
      </c>
      <c r="M12" s="56">
        <v>1.5</v>
      </c>
    </row>
    <row r="13" spans="1:16" ht="26.25" x14ac:dyDescent="0.25">
      <c r="A13" s="47">
        <v>560026</v>
      </c>
      <c r="B13" s="48" t="s">
        <v>18</v>
      </c>
      <c r="C13" s="50">
        <v>5909</v>
      </c>
      <c r="D13" s="50">
        <v>1485</v>
      </c>
      <c r="E13" s="50">
        <v>99113</v>
      </c>
      <c r="F13" s="50">
        <v>19977</v>
      </c>
      <c r="G13" s="73">
        <v>5.96E-2</v>
      </c>
      <c r="H13" s="73">
        <v>7.4300000000000005E-2</v>
      </c>
      <c r="I13" s="52">
        <v>1.0900000000000001</v>
      </c>
      <c r="J13" s="74">
        <v>0</v>
      </c>
      <c r="K13" s="53">
        <v>0.9</v>
      </c>
      <c r="L13" s="53">
        <v>0</v>
      </c>
      <c r="M13" s="56">
        <v>0.9</v>
      </c>
    </row>
    <row r="14" spans="1:16" x14ac:dyDescent="0.25">
      <c r="A14" s="47">
        <v>560032</v>
      </c>
      <c r="B14" s="48" t="s">
        <v>20</v>
      </c>
      <c r="C14" s="50">
        <v>1071</v>
      </c>
      <c r="D14" s="50">
        <v>0</v>
      </c>
      <c r="E14" s="50">
        <v>20268</v>
      </c>
      <c r="F14" s="50">
        <v>0</v>
      </c>
      <c r="G14" s="73">
        <v>5.28E-2</v>
      </c>
      <c r="H14" s="73">
        <v>0</v>
      </c>
      <c r="I14" s="52">
        <v>2.17</v>
      </c>
      <c r="J14" s="74">
        <v>0</v>
      </c>
      <c r="K14" s="53">
        <v>2.17</v>
      </c>
      <c r="L14" s="53">
        <v>0</v>
      </c>
      <c r="M14" s="56">
        <v>2.17</v>
      </c>
    </row>
    <row r="15" spans="1:16" x14ac:dyDescent="0.25">
      <c r="A15" s="47">
        <v>560033</v>
      </c>
      <c r="B15" s="48" t="s">
        <v>21</v>
      </c>
      <c r="C15" s="50">
        <v>2069</v>
      </c>
      <c r="D15" s="50">
        <v>0</v>
      </c>
      <c r="E15" s="50">
        <v>42740</v>
      </c>
      <c r="F15" s="50">
        <v>0</v>
      </c>
      <c r="G15" s="73">
        <v>4.8399999999999999E-2</v>
      </c>
      <c r="H15" s="73">
        <v>0</v>
      </c>
      <c r="I15" s="52">
        <v>2.5</v>
      </c>
      <c r="J15" s="74">
        <v>0</v>
      </c>
      <c r="K15" s="53">
        <v>2.5</v>
      </c>
      <c r="L15" s="53">
        <v>0</v>
      </c>
      <c r="M15" s="56">
        <v>2.5</v>
      </c>
    </row>
    <row r="16" spans="1:16" x14ac:dyDescent="0.25">
      <c r="A16" s="47">
        <v>560034</v>
      </c>
      <c r="B16" s="48" t="s">
        <v>22</v>
      </c>
      <c r="C16" s="50">
        <v>1744</v>
      </c>
      <c r="D16" s="50">
        <v>0</v>
      </c>
      <c r="E16" s="50">
        <v>37727</v>
      </c>
      <c r="F16" s="50">
        <v>3</v>
      </c>
      <c r="G16" s="73">
        <v>4.6199999999999998E-2</v>
      </c>
      <c r="H16" s="73">
        <v>0</v>
      </c>
      <c r="I16" s="52">
        <v>2.5</v>
      </c>
      <c r="J16" s="74">
        <v>0</v>
      </c>
      <c r="K16" s="53">
        <v>2.5</v>
      </c>
      <c r="L16" s="53">
        <v>0</v>
      </c>
      <c r="M16" s="56">
        <v>2.5</v>
      </c>
    </row>
    <row r="17" spans="1:13" x14ac:dyDescent="0.25">
      <c r="A17" s="47">
        <v>560035</v>
      </c>
      <c r="B17" s="48" t="s">
        <v>23</v>
      </c>
      <c r="C17" s="50">
        <v>25</v>
      </c>
      <c r="D17" s="50">
        <v>1242</v>
      </c>
      <c r="E17" s="50">
        <v>1770</v>
      </c>
      <c r="F17" s="50">
        <v>30613</v>
      </c>
      <c r="G17" s="73">
        <v>1.41E-2</v>
      </c>
      <c r="H17" s="73">
        <v>4.0599999999999997E-2</v>
      </c>
      <c r="I17" s="52">
        <v>2.5</v>
      </c>
      <c r="J17" s="74">
        <v>2.5</v>
      </c>
      <c r="K17" s="53">
        <v>0.13</v>
      </c>
      <c r="L17" s="53">
        <v>2.38</v>
      </c>
      <c r="M17" s="56">
        <v>2.5</v>
      </c>
    </row>
    <row r="18" spans="1:13" x14ac:dyDescent="0.25">
      <c r="A18" s="47">
        <v>560036</v>
      </c>
      <c r="B18" s="48" t="s">
        <v>19</v>
      </c>
      <c r="C18" s="50">
        <v>2315</v>
      </c>
      <c r="D18" s="50">
        <v>462</v>
      </c>
      <c r="E18" s="50">
        <v>46433</v>
      </c>
      <c r="F18" s="50">
        <v>10701</v>
      </c>
      <c r="G18" s="73">
        <v>4.99E-2</v>
      </c>
      <c r="H18" s="73">
        <v>4.3200000000000002E-2</v>
      </c>
      <c r="I18" s="52">
        <v>2.5</v>
      </c>
      <c r="J18" s="74">
        <v>2.5</v>
      </c>
      <c r="K18" s="53">
        <v>2.0299999999999998</v>
      </c>
      <c r="L18" s="53">
        <v>0.48</v>
      </c>
      <c r="M18" s="56">
        <v>2.5</v>
      </c>
    </row>
    <row r="19" spans="1:13" ht="26.25" x14ac:dyDescent="0.25">
      <c r="A19" s="47">
        <v>560041</v>
      </c>
      <c r="B19" s="48" t="s">
        <v>25</v>
      </c>
      <c r="C19" s="50">
        <v>26</v>
      </c>
      <c r="D19" s="50">
        <v>768</v>
      </c>
      <c r="E19" s="50">
        <v>1355</v>
      </c>
      <c r="F19" s="50">
        <v>19588</v>
      </c>
      <c r="G19" s="73">
        <v>1.9199999999999998E-2</v>
      </c>
      <c r="H19" s="73">
        <v>3.9199999999999999E-2</v>
      </c>
      <c r="I19" s="52">
        <v>2.5</v>
      </c>
      <c r="J19" s="74">
        <v>2.5</v>
      </c>
      <c r="K19" s="53">
        <v>0.15</v>
      </c>
      <c r="L19" s="53">
        <v>2.35</v>
      </c>
      <c r="M19" s="56">
        <v>2.5</v>
      </c>
    </row>
    <row r="20" spans="1:13" x14ac:dyDescent="0.25">
      <c r="A20" s="47">
        <v>560043</v>
      </c>
      <c r="B20" s="48" t="s">
        <v>26</v>
      </c>
      <c r="C20" s="50">
        <v>1206</v>
      </c>
      <c r="D20" s="50">
        <v>123</v>
      </c>
      <c r="E20" s="50">
        <v>20802</v>
      </c>
      <c r="F20" s="50">
        <v>5156</v>
      </c>
      <c r="G20" s="73">
        <v>5.8000000000000003E-2</v>
      </c>
      <c r="H20" s="73">
        <v>2.3900000000000001E-2</v>
      </c>
      <c r="I20" s="52">
        <v>1.34</v>
      </c>
      <c r="J20" s="74">
        <v>2.5</v>
      </c>
      <c r="K20" s="53">
        <v>1.07</v>
      </c>
      <c r="L20" s="53">
        <v>0.5</v>
      </c>
      <c r="M20" s="56">
        <v>1.57</v>
      </c>
    </row>
    <row r="21" spans="1:13" x14ac:dyDescent="0.25">
      <c r="A21" s="47">
        <v>560045</v>
      </c>
      <c r="B21" s="48" t="s">
        <v>27</v>
      </c>
      <c r="C21" s="50">
        <v>1297</v>
      </c>
      <c r="D21" s="50">
        <v>210</v>
      </c>
      <c r="E21" s="50">
        <v>20319</v>
      </c>
      <c r="F21" s="50">
        <v>5990</v>
      </c>
      <c r="G21" s="73">
        <v>6.3799999999999996E-2</v>
      </c>
      <c r="H21" s="73">
        <v>3.5099999999999999E-2</v>
      </c>
      <c r="I21" s="52">
        <v>0.43</v>
      </c>
      <c r="J21" s="74">
        <v>2.5</v>
      </c>
      <c r="K21" s="53">
        <v>0.33</v>
      </c>
      <c r="L21" s="53">
        <v>0.57999999999999996</v>
      </c>
      <c r="M21" s="56">
        <v>0.91</v>
      </c>
    </row>
    <row r="22" spans="1:13" x14ac:dyDescent="0.25">
      <c r="A22" s="47">
        <v>560047</v>
      </c>
      <c r="B22" s="48" t="s">
        <v>28</v>
      </c>
      <c r="C22" s="50">
        <v>1466</v>
      </c>
      <c r="D22" s="50">
        <v>226</v>
      </c>
      <c r="E22" s="50">
        <v>29612</v>
      </c>
      <c r="F22" s="50">
        <v>8371</v>
      </c>
      <c r="G22" s="73">
        <v>4.9500000000000002E-2</v>
      </c>
      <c r="H22" s="73">
        <v>2.7E-2</v>
      </c>
      <c r="I22" s="52">
        <v>2.5</v>
      </c>
      <c r="J22" s="74">
        <v>2.5</v>
      </c>
      <c r="K22" s="53">
        <v>1.95</v>
      </c>
      <c r="L22" s="53">
        <v>0.55000000000000004</v>
      </c>
      <c r="M22" s="56">
        <v>2.5</v>
      </c>
    </row>
    <row r="23" spans="1:13" x14ac:dyDescent="0.25">
      <c r="A23" s="47">
        <v>560052</v>
      </c>
      <c r="B23" s="48" t="s">
        <v>30</v>
      </c>
      <c r="C23" s="50">
        <v>1059</v>
      </c>
      <c r="D23" s="50">
        <v>194</v>
      </c>
      <c r="E23" s="50">
        <v>17594</v>
      </c>
      <c r="F23" s="50">
        <v>5509</v>
      </c>
      <c r="G23" s="73">
        <v>6.0199999999999997E-2</v>
      </c>
      <c r="H23" s="73">
        <v>3.5200000000000002E-2</v>
      </c>
      <c r="I23" s="52">
        <v>1</v>
      </c>
      <c r="J23" s="74">
        <v>2.5</v>
      </c>
      <c r="K23" s="53">
        <v>0.76</v>
      </c>
      <c r="L23" s="53">
        <v>0.6</v>
      </c>
      <c r="M23" s="56">
        <v>1.36</v>
      </c>
    </row>
    <row r="24" spans="1:13" x14ac:dyDescent="0.25">
      <c r="A24" s="47">
        <v>560053</v>
      </c>
      <c r="B24" s="48" t="s">
        <v>31</v>
      </c>
      <c r="C24" s="50">
        <v>802</v>
      </c>
      <c r="D24" s="50">
        <v>106</v>
      </c>
      <c r="E24" s="50">
        <v>15672</v>
      </c>
      <c r="F24" s="50">
        <v>4484</v>
      </c>
      <c r="G24" s="73">
        <v>5.1200000000000002E-2</v>
      </c>
      <c r="H24" s="73">
        <v>2.3599999999999999E-2</v>
      </c>
      <c r="I24" s="52">
        <v>2.42</v>
      </c>
      <c r="J24" s="74">
        <v>2.5</v>
      </c>
      <c r="K24" s="53">
        <v>1.89</v>
      </c>
      <c r="L24" s="53">
        <v>0.55000000000000004</v>
      </c>
      <c r="M24" s="56">
        <v>2.44</v>
      </c>
    </row>
    <row r="25" spans="1:13" x14ac:dyDescent="0.25">
      <c r="A25" s="47">
        <v>560054</v>
      </c>
      <c r="B25" s="48" t="s">
        <v>32</v>
      </c>
      <c r="C25" s="50">
        <v>851</v>
      </c>
      <c r="D25" s="50">
        <v>108</v>
      </c>
      <c r="E25" s="50">
        <v>15994</v>
      </c>
      <c r="F25" s="50">
        <v>5410</v>
      </c>
      <c r="G25" s="73">
        <v>5.3199999999999997E-2</v>
      </c>
      <c r="H25" s="73">
        <v>0.02</v>
      </c>
      <c r="I25" s="52">
        <v>2.1</v>
      </c>
      <c r="J25" s="74">
        <v>2.5</v>
      </c>
      <c r="K25" s="53">
        <v>1.58</v>
      </c>
      <c r="L25" s="53">
        <v>0.63</v>
      </c>
      <c r="M25" s="56">
        <v>2.21</v>
      </c>
    </row>
    <row r="26" spans="1:13" ht="26.25" x14ac:dyDescent="0.25">
      <c r="A26" s="47">
        <v>560055</v>
      </c>
      <c r="B26" s="48" t="s">
        <v>33</v>
      </c>
      <c r="C26" s="50">
        <v>506</v>
      </c>
      <c r="D26" s="50">
        <v>56</v>
      </c>
      <c r="E26" s="50">
        <v>11035</v>
      </c>
      <c r="F26" s="50">
        <v>2595</v>
      </c>
      <c r="G26" s="73">
        <v>4.5900000000000003E-2</v>
      </c>
      <c r="H26" s="73">
        <v>2.1600000000000001E-2</v>
      </c>
      <c r="I26" s="52">
        <v>2.5</v>
      </c>
      <c r="J26" s="74">
        <v>2.5</v>
      </c>
      <c r="K26" s="53">
        <v>2.0299999999999998</v>
      </c>
      <c r="L26" s="53">
        <v>0.48</v>
      </c>
      <c r="M26" s="56">
        <v>2.5</v>
      </c>
    </row>
    <row r="27" spans="1:13" x14ac:dyDescent="0.25">
      <c r="A27" s="47">
        <v>560056</v>
      </c>
      <c r="B27" s="48" t="s">
        <v>34</v>
      </c>
      <c r="C27" s="50">
        <v>836</v>
      </c>
      <c r="D27" s="50">
        <v>97</v>
      </c>
      <c r="E27" s="50">
        <v>15371</v>
      </c>
      <c r="F27" s="50">
        <v>3447</v>
      </c>
      <c r="G27" s="73">
        <v>5.4399999999999997E-2</v>
      </c>
      <c r="H27" s="73">
        <v>2.81E-2</v>
      </c>
      <c r="I27" s="52">
        <v>1.91</v>
      </c>
      <c r="J27" s="74">
        <v>2.5</v>
      </c>
      <c r="K27" s="53">
        <v>1.57</v>
      </c>
      <c r="L27" s="53">
        <v>0.45</v>
      </c>
      <c r="M27" s="56">
        <v>2.02</v>
      </c>
    </row>
    <row r="28" spans="1:13" x14ac:dyDescent="0.25">
      <c r="A28" s="47">
        <v>560057</v>
      </c>
      <c r="B28" s="48" t="s">
        <v>35</v>
      </c>
      <c r="C28" s="50">
        <v>729</v>
      </c>
      <c r="D28" s="50">
        <v>120</v>
      </c>
      <c r="E28" s="50">
        <v>12455</v>
      </c>
      <c r="F28" s="50">
        <v>3315</v>
      </c>
      <c r="G28" s="73">
        <v>5.8500000000000003E-2</v>
      </c>
      <c r="H28" s="73">
        <v>3.6200000000000003E-2</v>
      </c>
      <c r="I28" s="52">
        <v>1.27</v>
      </c>
      <c r="J28" s="74">
        <v>2.5</v>
      </c>
      <c r="K28" s="53">
        <v>1</v>
      </c>
      <c r="L28" s="53">
        <v>0.53</v>
      </c>
      <c r="M28" s="56">
        <v>1.53</v>
      </c>
    </row>
    <row r="29" spans="1:13" x14ac:dyDescent="0.25">
      <c r="A29" s="47">
        <v>560058</v>
      </c>
      <c r="B29" s="48" t="s">
        <v>36</v>
      </c>
      <c r="C29" s="50">
        <v>1678</v>
      </c>
      <c r="D29" s="50">
        <v>387</v>
      </c>
      <c r="E29" s="50">
        <v>35150</v>
      </c>
      <c r="F29" s="50">
        <v>10080</v>
      </c>
      <c r="G29" s="73">
        <v>4.7699999999999999E-2</v>
      </c>
      <c r="H29" s="73">
        <v>3.8399999999999997E-2</v>
      </c>
      <c r="I29" s="52">
        <v>2.5</v>
      </c>
      <c r="J29" s="74">
        <v>2.5</v>
      </c>
      <c r="K29" s="53">
        <v>1.95</v>
      </c>
      <c r="L29" s="53">
        <v>0.55000000000000004</v>
      </c>
      <c r="M29" s="56">
        <v>2.5</v>
      </c>
    </row>
    <row r="30" spans="1:13" x14ac:dyDescent="0.25">
      <c r="A30" s="47">
        <v>560059</v>
      </c>
      <c r="B30" s="48" t="s">
        <v>37</v>
      </c>
      <c r="C30" s="50">
        <v>347</v>
      </c>
      <c r="D30" s="50">
        <v>27</v>
      </c>
      <c r="E30" s="50">
        <v>10867</v>
      </c>
      <c r="F30" s="50">
        <v>2677</v>
      </c>
      <c r="G30" s="73">
        <v>3.1899999999999998E-2</v>
      </c>
      <c r="H30" s="73">
        <v>1.01E-2</v>
      </c>
      <c r="I30" s="52">
        <v>2.5</v>
      </c>
      <c r="J30" s="74">
        <v>2.5</v>
      </c>
      <c r="K30" s="53">
        <v>2</v>
      </c>
      <c r="L30" s="53">
        <v>0.5</v>
      </c>
      <c r="M30" s="56">
        <v>2.5</v>
      </c>
    </row>
    <row r="31" spans="1:13" x14ac:dyDescent="0.25">
      <c r="A31" s="47">
        <v>560060</v>
      </c>
      <c r="B31" s="48" t="s">
        <v>38</v>
      </c>
      <c r="C31" s="50">
        <v>507</v>
      </c>
      <c r="D31" s="50">
        <v>91</v>
      </c>
      <c r="E31" s="50">
        <v>11929</v>
      </c>
      <c r="F31" s="50">
        <v>3427</v>
      </c>
      <c r="G31" s="73">
        <v>4.2500000000000003E-2</v>
      </c>
      <c r="H31" s="73">
        <v>2.6599999999999999E-2</v>
      </c>
      <c r="I31" s="52">
        <v>2.5</v>
      </c>
      <c r="J31" s="74">
        <v>2.5</v>
      </c>
      <c r="K31" s="53">
        <v>1.95</v>
      </c>
      <c r="L31" s="53">
        <v>0.55000000000000004</v>
      </c>
      <c r="M31" s="56">
        <v>2.5</v>
      </c>
    </row>
    <row r="32" spans="1:13" x14ac:dyDescent="0.25">
      <c r="A32" s="47">
        <v>560061</v>
      </c>
      <c r="B32" s="48" t="s">
        <v>39</v>
      </c>
      <c r="C32" s="50">
        <v>760</v>
      </c>
      <c r="D32" s="50">
        <v>137</v>
      </c>
      <c r="E32" s="50">
        <v>17998</v>
      </c>
      <c r="F32" s="50">
        <v>5236</v>
      </c>
      <c r="G32" s="73">
        <v>4.2200000000000001E-2</v>
      </c>
      <c r="H32" s="73">
        <v>2.6200000000000001E-2</v>
      </c>
      <c r="I32" s="52">
        <v>2.5</v>
      </c>
      <c r="J32" s="74">
        <v>2.5</v>
      </c>
      <c r="K32" s="53">
        <v>1.93</v>
      </c>
      <c r="L32" s="53">
        <v>0.57999999999999996</v>
      </c>
      <c r="M32" s="56">
        <v>2.5</v>
      </c>
    </row>
    <row r="33" spans="1:13" x14ac:dyDescent="0.25">
      <c r="A33" s="47">
        <v>560062</v>
      </c>
      <c r="B33" s="48" t="s">
        <v>40</v>
      </c>
      <c r="C33" s="50">
        <v>841</v>
      </c>
      <c r="D33" s="50">
        <v>139</v>
      </c>
      <c r="E33" s="50">
        <v>12941</v>
      </c>
      <c r="F33" s="50">
        <v>3408</v>
      </c>
      <c r="G33" s="73">
        <v>6.5000000000000002E-2</v>
      </c>
      <c r="H33" s="73">
        <v>4.0800000000000003E-2</v>
      </c>
      <c r="I33" s="52">
        <v>0.24</v>
      </c>
      <c r="J33" s="74">
        <v>2.5</v>
      </c>
      <c r="K33" s="53">
        <v>0.19</v>
      </c>
      <c r="L33" s="53">
        <v>0.53</v>
      </c>
      <c r="M33" s="56">
        <v>0.72</v>
      </c>
    </row>
    <row r="34" spans="1:13" ht="26.25" x14ac:dyDescent="0.25">
      <c r="A34" s="47">
        <v>560063</v>
      </c>
      <c r="B34" s="48" t="s">
        <v>41</v>
      </c>
      <c r="C34" s="50">
        <v>339</v>
      </c>
      <c r="D34" s="50">
        <v>80</v>
      </c>
      <c r="E34" s="50">
        <v>14079</v>
      </c>
      <c r="F34" s="50">
        <v>4121</v>
      </c>
      <c r="G34" s="73">
        <v>2.41E-2</v>
      </c>
      <c r="H34" s="73">
        <v>1.9400000000000001E-2</v>
      </c>
      <c r="I34" s="52">
        <v>2.5</v>
      </c>
      <c r="J34" s="74">
        <v>2.5</v>
      </c>
      <c r="K34" s="53">
        <v>1.93</v>
      </c>
      <c r="L34" s="53">
        <v>0.57999999999999996</v>
      </c>
      <c r="M34" s="56">
        <v>2.5</v>
      </c>
    </row>
    <row r="35" spans="1:13" x14ac:dyDescent="0.25">
      <c r="A35" s="47">
        <v>560064</v>
      </c>
      <c r="B35" s="48" t="s">
        <v>42</v>
      </c>
      <c r="C35" s="50">
        <v>1826</v>
      </c>
      <c r="D35" s="50">
        <v>235</v>
      </c>
      <c r="E35" s="50">
        <v>30791</v>
      </c>
      <c r="F35" s="50">
        <v>8858</v>
      </c>
      <c r="G35" s="73">
        <v>5.9299999999999999E-2</v>
      </c>
      <c r="H35" s="73">
        <v>2.6499999999999999E-2</v>
      </c>
      <c r="I35" s="52">
        <v>1.1399999999999999</v>
      </c>
      <c r="J35" s="74">
        <v>2.5</v>
      </c>
      <c r="K35" s="53">
        <v>0.89</v>
      </c>
      <c r="L35" s="53">
        <v>0.55000000000000004</v>
      </c>
      <c r="M35" s="56">
        <v>1.44</v>
      </c>
    </row>
    <row r="36" spans="1:13" x14ac:dyDescent="0.25">
      <c r="A36" s="47">
        <v>560065</v>
      </c>
      <c r="B36" s="48" t="s">
        <v>43</v>
      </c>
      <c r="C36" s="50">
        <v>577</v>
      </c>
      <c r="D36" s="50">
        <v>99</v>
      </c>
      <c r="E36" s="50">
        <v>13053</v>
      </c>
      <c r="F36" s="50">
        <v>3128</v>
      </c>
      <c r="G36" s="73">
        <v>4.4200000000000003E-2</v>
      </c>
      <c r="H36" s="73">
        <v>3.1600000000000003E-2</v>
      </c>
      <c r="I36" s="52">
        <v>2.5</v>
      </c>
      <c r="J36" s="74">
        <v>2.5</v>
      </c>
      <c r="K36" s="53">
        <v>2.0299999999999998</v>
      </c>
      <c r="L36" s="53">
        <v>0.48</v>
      </c>
      <c r="M36" s="56">
        <v>2.5</v>
      </c>
    </row>
    <row r="37" spans="1:13" x14ac:dyDescent="0.25">
      <c r="A37" s="47">
        <v>560066</v>
      </c>
      <c r="B37" s="48" t="s">
        <v>44</v>
      </c>
      <c r="C37" s="50">
        <v>306</v>
      </c>
      <c r="D37" s="50">
        <v>40</v>
      </c>
      <c r="E37" s="50">
        <v>8805</v>
      </c>
      <c r="F37" s="50">
        <v>2140</v>
      </c>
      <c r="G37" s="73">
        <v>3.4799999999999998E-2</v>
      </c>
      <c r="H37" s="73">
        <v>1.8700000000000001E-2</v>
      </c>
      <c r="I37" s="52">
        <v>2.5</v>
      </c>
      <c r="J37" s="74">
        <v>2.5</v>
      </c>
      <c r="K37" s="53">
        <v>2</v>
      </c>
      <c r="L37" s="53">
        <v>0.5</v>
      </c>
      <c r="M37" s="56">
        <v>2.5</v>
      </c>
    </row>
    <row r="38" spans="1:13" x14ac:dyDescent="0.25">
      <c r="A38" s="47">
        <v>560067</v>
      </c>
      <c r="B38" s="48" t="s">
        <v>45</v>
      </c>
      <c r="C38" s="50">
        <v>968</v>
      </c>
      <c r="D38" s="50">
        <v>169</v>
      </c>
      <c r="E38" s="50">
        <v>21939</v>
      </c>
      <c r="F38" s="50">
        <v>6896</v>
      </c>
      <c r="G38" s="73">
        <v>4.41E-2</v>
      </c>
      <c r="H38" s="73">
        <v>2.4500000000000001E-2</v>
      </c>
      <c r="I38" s="52">
        <v>2.5</v>
      </c>
      <c r="J38" s="74">
        <v>2.5</v>
      </c>
      <c r="K38" s="53">
        <v>1.9</v>
      </c>
      <c r="L38" s="53">
        <v>0.6</v>
      </c>
      <c r="M38" s="56">
        <v>2.5</v>
      </c>
    </row>
    <row r="39" spans="1:13" ht="26.25" x14ac:dyDescent="0.25">
      <c r="A39" s="47">
        <v>560068</v>
      </c>
      <c r="B39" s="48" t="s">
        <v>46</v>
      </c>
      <c r="C39" s="50">
        <v>537</v>
      </c>
      <c r="D39" s="50">
        <v>82</v>
      </c>
      <c r="E39" s="50">
        <v>25454</v>
      </c>
      <c r="F39" s="50">
        <v>7500</v>
      </c>
      <c r="G39" s="73">
        <v>2.1100000000000001E-2</v>
      </c>
      <c r="H39" s="73">
        <v>1.09E-2</v>
      </c>
      <c r="I39" s="52">
        <v>2.5</v>
      </c>
      <c r="J39" s="74">
        <v>2.5</v>
      </c>
      <c r="K39" s="53">
        <v>1.93</v>
      </c>
      <c r="L39" s="53">
        <v>0.57999999999999996</v>
      </c>
      <c r="M39" s="56">
        <v>2.5</v>
      </c>
    </row>
    <row r="40" spans="1:13" x14ac:dyDescent="0.25">
      <c r="A40" s="47">
        <v>560069</v>
      </c>
      <c r="B40" s="48" t="s">
        <v>47</v>
      </c>
      <c r="C40" s="50">
        <v>696</v>
      </c>
      <c r="D40" s="50">
        <v>49</v>
      </c>
      <c r="E40" s="50">
        <v>15620</v>
      </c>
      <c r="F40" s="50">
        <v>4438</v>
      </c>
      <c r="G40" s="73">
        <v>4.4600000000000001E-2</v>
      </c>
      <c r="H40" s="73">
        <v>1.0999999999999999E-2</v>
      </c>
      <c r="I40" s="52">
        <v>2.5</v>
      </c>
      <c r="J40" s="74">
        <v>2.5</v>
      </c>
      <c r="K40" s="53">
        <v>1.95</v>
      </c>
      <c r="L40" s="53">
        <v>0.55000000000000004</v>
      </c>
      <c r="M40" s="56">
        <v>2.5</v>
      </c>
    </row>
    <row r="41" spans="1:13" x14ac:dyDescent="0.25">
      <c r="A41" s="47">
        <v>560070</v>
      </c>
      <c r="B41" s="48" t="s">
        <v>48</v>
      </c>
      <c r="C41" s="50">
        <v>2749</v>
      </c>
      <c r="D41" s="50">
        <v>983</v>
      </c>
      <c r="E41" s="50">
        <v>58750</v>
      </c>
      <c r="F41" s="50">
        <v>19131</v>
      </c>
      <c r="G41" s="73">
        <v>4.6800000000000001E-2</v>
      </c>
      <c r="H41" s="73">
        <v>5.1400000000000001E-2</v>
      </c>
      <c r="I41" s="52">
        <v>2.5</v>
      </c>
      <c r="J41" s="74">
        <v>2.15</v>
      </c>
      <c r="K41" s="53">
        <v>1.88</v>
      </c>
      <c r="L41" s="53">
        <v>0.54</v>
      </c>
      <c r="M41" s="56">
        <v>2.42</v>
      </c>
    </row>
    <row r="42" spans="1:13" x14ac:dyDescent="0.25">
      <c r="A42" s="47">
        <v>560071</v>
      </c>
      <c r="B42" s="48" t="s">
        <v>49</v>
      </c>
      <c r="C42" s="50">
        <v>947</v>
      </c>
      <c r="D42" s="50">
        <v>179</v>
      </c>
      <c r="E42" s="50">
        <v>18024</v>
      </c>
      <c r="F42" s="50">
        <v>5996</v>
      </c>
      <c r="G42" s="73">
        <v>5.2499999999999998E-2</v>
      </c>
      <c r="H42" s="73">
        <v>2.9899999999999999E-2</v>
      </c>
      <c r="I42" s="52">
        <v>2.2200000000000002</v>
      </c>
      <c r="J42" s="74">
        <v>2.5</v>
      </c>
      <c r="K42" s="53">
        <v>1.67</v>
      </c>
      <c r="L42" s="53">
        <v>0.63</v>
      </c>
      <c r="M42" s="56">
        <v>2.2999999999999998</v>
      </c>
    </row>
    <row r="43" spans="1:13" x14ac:dyDescent="0.25">
      <c r="A43" s="47">
        <v>560072</v>
      </c>
      <c r="B43" s="48" t="s">
        <v>50</v>
      </c>
      <c r="C43" s="50">
        <v>1267</v>
      </c>
      <c r="D43" s="50">
        <v>167</v>
      </c>
      <c r="E43" s="50">
        <v>19507</v>
      </c>
      <c r="F43" s="50">
        <v>5239</v>
      </c>
      <c r="G43" s="73">
        <v>6.5000000000000002E-2</v>
      </c>
      <c r="H43" s="73">
        <v>3.1899999999999998E-2</v>
      </c>
      <c r="I43" s="52">
        <v>0.24</v>
      </c>
      <c r="J43" s="74">
        <v>2.5</v>
      </c>
      <c r="K43" s="53">
        <v>0.19</v>
      </c>
      <c r="L43" s="53">
        <v>0.53</v>
      </c>
      <c r="M43" s="56">
        <v>0.72</v>
      </c>
    </row>
    <row r="44" spans="1:13" x14ac:dyDescent="0.25">
      <c r="A44" s="47">
        <v>560073</v>
      </c>
      <c r="B44" s="48" t="s">
        <v>51</v>
      </c>
      <c r="C44" s="50">
        <v>507</v>
      </c>
      <c r="D44" s="50">
        <v>77</v>
      </c>
      <c r="E44" s="50">
        <v>11084</v>
      </c>
      <c r="F44" s="50">
        <v>2210</v>
      </c>
      <c r="G44" s="73">
        <v>4.5699999999999998E-2</v>
      </c>
      <c r="H44" s="73">
        <v>3.4799999999999998E-2</v>
      </c>
      <c r="I44" s="52">
        <v>2.5</v>
      </c>
      <c r="J44" s="74">
        <v>2.5</v>
      </c>
      <c r="K44" s="53">
        <v>2.08</v>
      </c>
      <c r="L44" s="53">
        <v>0.43</v>
      </c>
      <c r="M44" s="56">
        <v>2.5</v>
      </c>
    </row>
    <row r="45" spans="1:13" x14ac:dyDescent="0.25">
      <c r="A45" s="47">
        <v>560074</v>
      </c>
      <c r="B45" s="48" t="s">
        <v>52</v>
      </c>
      <c r="C45" s="50">
        <v>916</v>
      </c>
      <c r="D45" s="50">
        <v>208</v>
      </c>
      <c r="E45" s="50">
        <v>17964</v>
      </c>
      <c r="F45" s="50">
        <v>5748</v>
      </c>
      <c r="G45" s="73">
        <v>5.0999999999999997E-2</v>
      </c>
      <c r="H45" s="73">
        <v>3.6200000000000003E-2</v>
      </c>
      <c r="I45" s="52">
        <v>2.4500000000000002</v>
      </c>
      <c r="J45" s="74">
        <v>2.5</v>
      </c>
      <c r="K45" s="53">
        <v>1.86</v>
      </c>
      <c r="L45" s="53">
        <v>0.6</v>
      </c>
      <c r="M45" s="56">
        <v>2.46</v>
      </c>
    </row>
    <row r="46" spans="1:13" x14ac:dyDescent="0.25">
      <c r="A46" s="47">
        <v>560075</v>
      </c>
      <c r="B46" s="48" t="s">
        <v>53</v>
      </c>
      <c r="C46" s="50">
        <v>1593</v>
      </c>
      <c r="D46" s="50">
        <v>232</v>
      </c>
      <c r="E46" s="50">
        <v>29670</v>
      </c>
      <c r="F46" s="50">
        <v>8821</v>
      </c>
      <c r="G46" s="73">
        <v>5.3699999999999998E-2</v>
      </c>
      <c r="H46" s="73">
        <v>2.63E-2</v>
      </c>
      <c r="I46" s="52">
        <v>2.0299999999999998</v>
      </c>
      <c r="J46" s="74">
        <v>2.5</v>
      </c>
      <c r="K46" s="53">
        <v>1.56</v>
      </c>
      <c r="L46" s="53">
        <v>0.57999999999999996</v>
      </c>
      <c r="M46" s="56">
        <v>2.14</v>
      </c>
    </row>
    <row r="47" spans="1:13" x14ac:dyDescent="0.25">
      <c r="A47" s="47">
        <v>560076</v>
      </c>
      <c r="B47" s="48" t="s">
        <v>54</v>
      </c>
      <c r="C47" s="50">
        <v>356</v>
      </c>
      <c r="D47" s="50">
        <v>41</v>
      </c>
      <c r="E47" s="50">
        <v>8950</v>
      </c>
      <c r="F47" s="50">
        <v>2459</v>
      </c>
      <c r="G47" s="73">
        <v>3.9800000000000002E-2</v>
      </c>
      <c r="H47" s="73">
        <v>1.67E-2</v>
      </c>
      <c r="I47" s="52">
        <v>2.5</v>
      </c>
      <c r="J47" s="74">
        <v>2.5</v>
      </c>
      <c r="K47" s="53">
        <v>1.95</v>
      </c>
      <c r="L47" s="53">
        <v>0.55000000000000004</v>
      </c>
      <c r="M47" s="56">
        <v>2.5</v>
      </c>
    </row>
    <row r="48" spans="1:13" x14ac:dyDescent="0.25">
      <c r="A48" s="47">
        <v>560077</v>
      </c>
      <c r="B48" s="48" t="s">
        <v>55</v>
      </c>
      <c r="C48" s="50">
        <v>454</v>
      </c>
      <c r="D48" s="50">
        <v>27</v>
      </c>
      <c r="E48" s="50">
        <v>10731</v>
      </c>
      <c r="F48" s="50">
        <v>2130</v>
      </c>
      <c r="G48" s="73">
        <v>4.2299999999999997E-2</v>
      </c>
      <c r="H48" s="73">
        <v>1.2699999999999999E-2</v>
      </c>
      <c r="I48" s="52">
        <v>2.5</v>
      </c>
      <c r="J48" s="74">
        <v>2.5</v>
      </c>
      <c r="K48" s="53">
        <v>2.08</v>
      </c>
      <c r="L48" s="53">
        <v>0.43</v>
      </c>
      <c r="M48" s="56">
        <v>2.5</v>
      </c>
    </row>
    <row r="49" spans="1:13" x14ac:dyDescent="0.25">
      <c r="A49" s="47">
        <v>560078</v>
      </c>
      <c r="B49" s="48" t="s">
        <v>56</v>
      </c>
      <c r="C49" s="50">
        <v>2063</v>
      </c>
      <c r="D49" s="50">
        <v>435</v>
      </c>
      <c r="E49" s="50">
        <v>34212</v>
      </c>
      <c r="F49" s="50">
        <v>11521</v>
      </c>
      <c r="G49" s="73">
        <v>6.0299999999999999E-2</v>
      </c>
      <c r="H49" s="73">
        <v>3.78E-2</v>
      </c>
      <c r="I49" s="52">
        <v>0.98</v>
      </c>
      <c r="J49" s="74">
        <v>2.5</v>
      </c>
      <c r="K49" s="53">
        <v>0.74</v>
      </c>
      <c r="L49" s="53">
        <v>0.63</v>
      </c>
      <c r="M49" s="56">
        <v>1.37</v>
      </c>
    </row>
    <row r="50" spans="1:13" x14ac:dyDescent="0.25">
      <c r="A50" s="47">
        <v>560079</v>
      </c>
      <c r="B50" s="48" t="s">
        <v>57</v>
      </c>
      <c r="C50" s="50">
        <v>1685</v>
      </c>
      <c r="D50" s="50">
        <v>321</v>
      </c>
      <c r="E50" s="50">
        <v>33019</v>
      </c>
      <c r="F50" s="50">
        <v>9483</v>
      </c>
      <c r="G50" s="73">
        <v>5.0999999999999997E-2</v>
      </c>
      <c r="H50" s="73">
        <v>3.39E-2</v>
      </c>
      <c r="I50" s="52">
        <v>2.4500000000000002</v>
      </c>
      <c r="J50" s="74">
        <v>2.5</v>
      </c>
      <c r="K50" s="53">
        <v>1.91</v>
      </c>
      <c r="L50" s="53">
        <v>0.55000000000000004</v>
      </c>
      <c r="M50" s="56">
        <v>2.46</v>
      </c>
    </row>
    <row r="51" spans="1:13" x14ac:dyDescent="0.25">
      <c r="A51" s="47">
        <v>560080</v>
      </c>
      <c r="B51" s="48" t="s">
        <v>58</v>
      </c>
      <c r="C51" s="50">
        <v>519</v>
      </c>
      <c r="D51" s="50">
        <v>92</v>
      </c>
      <c r="E51" s="50">
        <v>17536</v>
      </c>
      <c r="F51" s="50">
        <v>5275</v>
      </c>
      <c r="G51" s="73">
        <v>2.9600000000000001E-2</v>
      </c>
      <c r="H51" s="73">
        <v>1.7399999999999999E-2</v>
      </c>
      <c r="I51" s="52">
        <v>2.5</v>
      </c>
      <c r="J51" s="74">
        <v>2.5</v>
      </c>
      <c r="K51" s="53">
        <v>1.93</v>
      </c>
      <c r="L51" s="53">
        <v>0.57999999999999996</v>
      </c>
      <c r="M51" s="56">
        <v>2.5</v>
      </c>
    </row>
    <row r="52" spans="1:13" x14ac:dyDescent="0.25">
      <c r="A52" s="47">
        <v>560081</v>
      </c>
      <c r="B52" s="48" t="s">
        <v>59</v>
      </c>
      <c r="C52" s="50">
        <v>970</v>
      </c>
      <c r="D52" s="50">
        <v>248</v>
      </c>
      <c r="E52" s="50">
        <v>19776</v>
      </c>
      <c r="F52" s="50">
        <v>6774</v>
      </c>
      <c r="G52" s="73">
        <v>4.9000000000000002E-2</v>
      </c>
      <c r="H52" s="73">
        <v>3.6600000000000001E-2</v>
      </c>
      <c r="I52" s="52">
        <v>2.5</v>
      </c>
      <c r="J52" s="74">
        <v>2.5</v>
      </c>
      <c r="K52" s="53">
        <v>1.85</v>
      </c>
      <c r="L52" s="53">
        <v>0.65</v>
      </c>
      <c r="M52" s="56">
        <v>2.5</v>
      </c>
    </row>
    <row r="53" spans="1:13" x14ac:dyDescent="0.25">
      <c r="A53" s="47">
        <v>560082</v>
      </c>
      <c r="B53" s="48" t="s">
        <v>60</v>
      </c>
      <c r="C53" s="50">
        <v>846</v>
      </c>
      <c r="D53" s="50">
        <v>130</v>
      </c>
      <c r="E53" s="50">
        <v>15290</v>
      </c>
      <c r="F53" s="50">
        <v>3874</v>
      </c>
      <c r="G53" s="73">
        <v>5.5300000000000002E-2</v>
      </c>
      <c r="H53" s="73">
        <v>3.3599999999999998E-2</v>
      </c>
      <c r="I53" s="52">
        <v>1.77</v>
      </c>
      <c r="J53" s="74">
        <v>2.5</v>
      </c>
      <c r="K53" s="53">
        <v>1.42</v>
      </c>
      <c r="L53" s="53">
        <v>0.5</v>
      </c>
      <c r="M53" s="56">
        <v>1.92</v>
      </c>
    </row>
    <row r="54" spans="1:13" x14ac:dyDescent="0.25">
      <c r="A54" s="47">
        <v>560083</v>
      </c>
      <c r="B54" s="48" t="s">
        <v>61</v>
      </c>
      <c r="C54" s="50">
        <v>771</v>
      </c>
      <c r="D54" s="50">
        <v>77</v>
      </c>
      <c r="E54" s="50">
        <v>14067</v>
      </c>
      <c r="F54" s="50">
        <v>3317</v>
      </c>
      <c r="G54" s="73">
        <v>5.4800000000000001E-2</v>
      </c>
      <c r="H54" s="73">
        <v>2.3199999999999998E-2</v>
      </c>
      <c r="I54" s="52">
        <v>1.85</v>
      </c>
      <c r="J54" s="74">
        <v>2.5</v>
      </c>
      <c r="K54" s="53">
        <v>1.5</v>
      </c>
      <c r="L54" s="53">
        <v>0.48</v>
      </c>
      <c r="M54" s="56">
        <v>1.98</v>
      </c>
    </row>
    <row r="55" spans="1:13" x14ac:dyDescent="0.25">
      <c r="A55" s="47">
        <v>560084</v>
      </c>
      <c r="B55" s="48" t="s">
        <v>62</v>
      </c>
      <c r="C55" s="50">
        <v>976</v>
      </c>
      <c r="D55" s="50">
        <v>382</v>
      </c>
      <c r="E55" s="50">
        <v>20572</v>
      </c>
      <c r="F55" s="50">
        <v>6832</v>
      </c>
      <c r="G55" s="73">
        <v>4.7399999999999998E-2</v>
      </c>
      <c r="H55" s="73">
        <v>5.5899999999999998E-2</v>
      </c>
      <c r="I55" s="52">
        <v>2.5</v>
      </c>
      <c r="J55" s="74">
        <v>1.73</v>
      </c>
      <c r="K55" s="53">
        <v>1.88</v>
      </c>
      <c r="L55" s="53">
        <v>0.43</v>
      </c>
      <c r="M55" s="56">
        <v>2.31</v>
      </c>
    </row>
    <row r="56" spans="1:13" ht="26.25" x14ac:dyDescent="0.25">
      <c r="A56" s="47">
        <v>560085</v>
      </c>
      <c r="B56" s="48" t="s">
        <v>63</v>
      </c>
      <c r="C56" s="50">
        <v>167</v>
      </c>
      <c r="D56" s="50">
        <v>6</v>
      </c>
      <c r="E56" s="50">
        <v>9711</v>
      </c>
      <c r="F56" s="50">
        <v>309</v>
      </c>
      <c r="G56" s="73">
        <v>1.72E-2</v>
      </c>
      <c r="H56" s="73">
        <v>1.9400000000000001E-2</v>
      </c>
      <c r="I56" s="52">
        <v>2.5</v>
      </c>
      <c r="J56" s="74">
        <v>2.5</v>
      </c>
      <c r="K56" s="53">
        <v>2.4300000000000002</v>
      </c>
      <c r="L56" s="53">
        <v>0.08</v>
      </c>
      <c r="M56" s="56">
        <v>2.5</v>
      </c>
    </row>
    <row r="57" spans="1:13" ht="26.25" x14ac:dyDescent="0.25">
      <c r="A57" s="47">
        <v>560086</v>
      </c>
      <c r="B57" s="48" t="s">
        <v>64</v>
      </c>
      <c r="C57" s="50">
        <v>932</v>
      </c>
      <c r="D57" s="50">
        <v>33</v>
      </c>
      <c r="E57" s="50">
        <v>17930</v>
      </c>
      <c r="F57" s="50">
        <v>844</v>
      </c>
      <c r="G57" s="73">
        <v>5.1999999999999998E-2</v>
      </c>
      <c r="H57" s="73">
        <v>3.9100000000000003E-2</v>
      </c>
      <c r="I57" s="52">
        <v>2.29</v>
      </c>
      <c r="J57" s="74">
        <v>2.5</v>
      </c>
      <c r="K57" s="53">
        <v>2.2000000000000002</v>
      </c>
      <c r="L57" s="53">
        <v>0.1</v>
      </c>
      <c r="M57" s="56">
        <v>2.2999999999999998</v>
      </c>
    </row>
    <row r="58" spans="1:13" ht="26.25" x14ac:dyDescent="0.25">
      <c r="A58" s="47">
        <v>560087</v>
      </c>
      <c r="B58" s="48" t="s">
        <v>65</v>
      </c>
      <c r="C58" s="50">
        <v>1396</v>
      </c>
      <c r="D58" s="50">
        <v>0</v>
      </c>
      <c r="E58" s="50">
        <v>24488</v>
      </c>
      <c r="F58" s="50">
        <v>1</v>
      </c>
      <c r="G58" s="73">
        <v>5.7000000000000002E-2</v>
      </c>
      <c r="H58" s="73">
        <v>0</v>
      </c>
      <c r="I58" s="52">
        <v>1.5</v>
      </c>
      <c r="J58" s="74">
        <v>0</v>
      </c>
      <c r="K58" s="53">
        <v>1.5</v>
      </c>
      <c r="L58" s="53">
        <v>0</v>
      </c>
      <c r="M58" s="56">
        <v>1.5</v>
      </c>
    </row>
    <row r="59" spans="1:13" ht="26.25" x14ac:dyDescent="0.25">
      <c r="A59" s="47">
        <v>560088</v>
      </c>
      <c r="B59" s="48" t="s">
        <v>66</v>
      </c>
      <c r="C59" s="50">
        <v>239</v>
      </c>
      <c r="D59" s="50">
        <v>0</v>
      </c>
      <c r="E59" s="50">
        <v>5814</v>
      </c>
      <c r="F59" s="50">
        <v>0</v>
      </c>
      <c r="G59" s="73">
        <v>4.1099999999999998E-2</v>
      </c>
      <c r="H59" s="73">
        <v>0</v>
      </c>
      <c r="I59" s="52">
        <v>2.5</v>
      </c>
      <c r="J59" s="74">
        <v>0</v>
      </c>
      <c r="K59" s="53">
        <v>2.5</v>
      </c>
      <c r="L59" s="53">
        <v>0</v>
      </c>
      <c r="M59" s="56">
        <v>2.5</v>
      </c>
    </row>
    <row r="60" spans="1:13" ht="39" x14ac:dyDescent="0.25">
      <c r="A60" s="47">
        <v>560089</v>
      </c>
      <c r="B60" s="48" t="s">
        <v>67</v>
      </c>
      <c r="C60" s="50">
        <v>233</v>
      </c>
      <c r="D60" s="50">
        <v>0</v>
      </c>
      <c r="E60" s="50">
        <v>3880</v>
      </c>
      <c r="F60" s="50">
        <v>0</v>
      </c>
      <c r="G60" s="73">
        <v>6.0100000000000001E-2</v>
      </c>
      <c r="H60" s="73">
        <v>0</v>
      </c>
      <c r="I60" s="52">
        <v>1.01</v>
      </c>
      <c r="J60" s="74">
        <v>0</v>
      </c>
      <c r="K60" s="53">
        <v>1.01</v>
      </c>
      <c r="L60" s="53">
        <v>0</v>
      </c>
      <c r="M60" s="56">
        <v>1.01</v>
      </c>
    </row>
    <row r="61" spans="1:13" ht="39" x14ac:dyDescent="0.25">
      <c r="A61" s="47">
        <v>560096</v>
      </c>
      <c r="B61" s="48" t="s">
        <v>108</v>
      </c>
      <c r="C61" s="50">
        <v>13</v>
      </c>
      <c r="D61" s="50">
        <v>0</v>
      </c>
      <c r="E61" s="50">
        <v>443</v>
      </c>
      <c r="F61" s="50">
        <v>13</v>
      </c>
      <c r="G61" s="73">
        <v>2.93E-2</v>
      </c>
      <c r="H61" s="73">
        <v>0</v>
      </c>
      <c r="I61" s="52">
        <v>2.5</v>
      </c>
      <c r="J61" s="74">
        <v>0</v>
      </c>
      <c r="K61" s="53">
        <v>2.4300000000000002</v>
      </c>
      <c r="L61" s="53">
        <v>0</v>
      </c>
      <c r="M61" s="56">
        <v>2.4300000000000002</v>
      </c>
    </row>
    <row r="62" spans="1:13" ht="26.25" x14ac:dyDescent="0.25">
      <c r="A62" s="47">
        <v>560098</v>
      </c>
      <c r="B62" s="48" t="s">
        <v>69</v>
      </c>
      <c r="C62" s="50">
        <v>177</v>
      </c>
      <c r="D62" s="50">
        <v>0</v>
      </c>
      <c r="E62" s="50">
        <v>6503</v>
      </c>
      <c r="F62" s="50">
        <v>0</v>
      </c>
      <c r="G62" s="73">
        <v>2.7199999999999998E-2</v>
      </c>
      <c r="H62" s="73">
        <v>0</v>
      </c>
      <c r="I62" s="52">
        <v>2.5</v>
      </c>
      <c r="J62" s="74">
        <v>0</v>
      </c>
      <c r="K62" s="53">
        <v>2.5</v>
      </c>
      <c r="L62" s="53">
        <v>0</v>
      </c>
      <c r="M62" s="56">
        <v>2.5</v>
      </c>
    </row>
    <row r="63" spans="1:13" ht="39" x14ac:dyDescent="0.25">
      <c r="A63" s="47">
        <v>560099</v>
      </c>
      <c r="B63" s="48" t="s">
        <v>70</v>
      </c>
      <c r="C63" s="50">
        <v>116</v>
      </c>
      <c r="D63" s="50">
        <v>3</v>
      </c>
      <c r="E63" s="50">
        <v>2215</v>
      </c>
      <c r="F63" s="50">
        <v>141</v>
      </c>
      <c r="G63" s="73">
        <v>5.2400000000000002E-2</v>
      </c>
      <c r="H63" s="73">
        <v>2.1299999999999999E-2</v>
      </c>
      <c r="I63" s="52">
        <v>2.23</v>
      </c>
      <c r="J63" s="74">
        <v>2.5</v>
      </c>
      <c r="K63" s="53">
        <v>2.1</v>
      </c>
      <c r="L63" s="53">
        <v>0.15</v>
      </c>
      <c r="M63" s="56">
        <v>2.25</v>
      </c>
    </row>
    <row r="64" spans="1:13" x14ac:dyDescent="0.25">
      <c r="A64" s="47">
        <v>560205</v>
      </c>
      <c r="B64" s="48" t="s">
        <v>109</v>
      </c>
      <c r="C64" s="50">
        <v>0</v>
      </c>
      <c r="D64" s="50">
        <v>0</v>
      </c>
      <c r="E64" s="50">
        <v>15</v>
      </c>
      <c r="F64" s="50">
        <v>21</v>
      </c>
      <c r="G64" s="73">
        <v>0</v>
      </c>
      <c r="H64" s="73">
        <v>0</v>
      </c>
      <c r="I64" s="52">
        <v>0</v>
      </c>
      <c r="J64" s="74">
        <v>0</v>
      </c>
      <c r="K64" s="53">
        <v>0</v>
      </c>
      <c r="L64" s="53">
        <v>0</v>
      </c>
      <c r="M64" s="56">
        <v>0</v>
      </c>
    </row>
    <row r="65" spans="1:13" ht="51.75" x14ac:dyDescent="0.25">
      <c r="A65" s="47">
        <v>560206</v>
      </c>
      <c r="B65" s="48" t="s">
        <v>24</v>
      </c>
      <c r="C65" s="50">
        <v>3820</v>
      </c>
      <c r="D65" s="50">
        <v>1</v>
      </c>
      <c r="E65" s="50">
        <v>72534</v>
      </c>
      <c r="F65" s="50">
        <v>29</v>
      </c>
      <c r="G65" s="73">
        <v>5.2699999999999997E-2</v>
      </c>
      <c r="H65" s="73">
        <v>3.4500000000000003E-2</v>
      </c>
      <c r="I65" s="52">
        <v>2.1800000000000002</v>
      </c>
      <c r="J65" s="74">
        <v>2.5</v>
      </c>
      <c r="K65" s="53">
        <v>2.1800000000000002</v>
      </c>
      <c r="L65" s="53">
        <v>0</v>
      </c>
      <c r="M65" s="56">
        <v>2.1800000000000002</v>
      </c>
    </row>
    <row r="66" spans="1:13" ht="51.75" x14ac:dyDescent="0.25">
      <c r="A66" s="59">
        <v>560214</v>
      </c>
      <c r="B66" s="48" t="s">
        <v>29</v>
      </c>
      <c r="C66" s="50">
        <v>4139</v>
      </c>
      <c r="D66" s="50">
        <v>1096</v>
      </c>
      <c r="E66" s="50">
        <v>82302</v>
      </c>
      <c r="F66" s="50">
        <v>26620</v>
      </c>
      <c r="G66" s="73">
        <v>5.0299999999999997E-2</v>
      </c>
      <c r="H66" s="73">
        <v>4.1200000000000001E-2</v>
      </c>
      <c r="I66" s="52">
        <v>2.5</v>
      </c>
      <c r="J66" s="74">
        <v>2.5</v>
      </c>
      <c r="K66" s="53">
        <v>1.9</v>
      </c>
      <c r="L66" s="53">
        <v>0.6</v>
      </c>
      <c r="M66" s="56">
        <v>2.5</v>
      </c>
    </row>
    <row r="67" spans="1:13" x14ac:dyDescent="0.25">
      <c r="A67" s="61"/>
      <c r="B67" s="62" t="s">
        <v>86</v>
      </c>
      <c r="C67" s="77">
        <v>77650</v>
      </c>
      <c r="D67" s="77">
        <v>18474</v>
      </c>
      <c r="E67" s="77">
        <v>1496857</v>
      </c>
      <c r="F67" s="77">
        <v>432048</v>
      </c>
      <c r="G67" s="73">
        <v>5.1900000000000002E-2</v>
      </c>
      <c r="H67" s="73">
        <v>4.2799999999999998E-2</v>
      </c>
      <c r="I67" s="52"/>
      <c r="J67" s="99"/>
      <c r="K67" s="53"/>
      <c r="L67" s="53"/>
      <c r="M67" s="56"/>
    </row>
  </sheetData>
  <mergeCells count="11">
    <mergeCell ref="K4:L4"/>
    <mergeCell ref="N1:P1"/>
    <mergeCell ref="A2:M2"/>
    <mergeCell ref="A3:M3"/>
    <mergeCell ref="A4:A5"/>
    <mergeCell ref="B4:B5"/>
    <mergeCell ref="C4:D4"/>
    <mergeCell ref="E4:F4"/>
    <mergeCell ref="G4:H4"/>
    <mergeCell ref="I4:J4"/>
    <mergeCell ref="I1:M1"/>
  </mergeCells>
  <pageMargins left="0.7" right="0.7" top="0.75" bottom="0.75" header="0.3" footer="0.3"/>
  <pageSetup paperSize="9" scale="9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7"/>
  <sheetViews>
    <sheetView view="pageBreakPreview" zoomScale="112" zoomScaleNormal="100" zoomScaleSheetLayoutView="112" workbookViewId="0">
      <pane xSplit="2" ySplit="5" topLeftCell="C58" activePane="bottomRight" state="frozen"/>
      <selection pane="topRight" activeCell="C1" sqref="C1"/>
      <selection pane="bottomLeft" activeCell="A6" sqref="A6"/>
      <selection pane="bottomRight" activeCell="P71" sqref="P71"/>
    </sheetView>
  </sheetViews>
  <sheetFormatPr defaultRowHeight="15" x14ac:dyDescent="0.25"/>
  <cols>
    <col min="1" max="1" width="9.140625" style="38" customWidth="1"/>
    <col min="2" max="2" width="26" style="39" customWidth="1"/>
    <col min="3" max="3" width="11.28515625" style="39" customWidth="1"/>
    <col min="4" max="4" width="9" style="39" customWidth="1"/>
    <col min="5" max="5" width="10.7109375" style="39" customWidth="1"/>
    <col min="6" max="7" width="10.85546875" style="39" customWidth="1"/>
    <col min="8" max="8" width="10.7109375" style="96" customWidth="1"/>
    <col min="9" max="9" width="9.42578125" style="39" customWidth="1"/>
    <col min="10" max="10" width="12" style="39" customWidth="1"/>
    <col min="11" max="11" width="9.7109375" style="39" customWidth="1"/>
    <col min="12" max="12" width="8.85546875" style="39" customWidth="1"/>
    <col min="13" max="13" width="8.85546875" style="69" customWidth="1"/>
    <col min="14" max="14" width="10.7109375" style="69" customWidth="1"/>
    <col min="15" max="15" width="12.5703125" style="39" customWidth="1"/>
    <col min="257" max="257" width="9.140625" customWidth="1"/>
    <col min="258" max="258" width="26" customWidth="1"/>
    <col min="259" max="259" width="11.28515625" customWidth="1"/>
    <col min="260" max="260" width="9" customWidth="1"/>
    <col min="261" max="261" width="10.7109375" customWidth="1"/>
    <col min="262" max="263" width="10.85546875" customWidth="1"/>
    <col min="264" max="264" width="10.7109375" customWidth="1"/>
    <col min="265" max="265" width="9.42578125" customWidth="1"/>
    <col min="266" max="266" width="12" customWidth="1"/>
    <col min="267" max="267" width="9.7109375" customWidth="1"/>
    <col min="268" max="269" width="8.85546875" customWidth="1"/>
    <col min="270" max="270" width="10.7109375" customWidth="1"/>
    <col min="271" max="271" width="12.5703125" customWidth="1"/>
    <col min="513" max="513" width="9.140625" customWidth="1"/>
    <col min="514" max="514" width="26" customWidth="1"/>
    <col min="515" max="515" width="11.28515625" customWidth="1"/>
    <col min="516" max="516" width="9" customWidth="1"/>
    <col min="517" max="517" width="10.7109375" customWidth="1"/>
    <col min="518" max="519" width="10.85546875" customWidth="1"/>
    <col min="520" max="520" width="10.7109375" customWidth="1"/>
    <col min="521" max="521" width="9.42578125" customWidth="1"/>
    <col min="522" max="522" width="12" customWidth="1"/>
    <col min="523" max="523" width="9.7109375" customWidth="1"/>
    <col min="524" max="525" width="8.85546875" customWidth="1"/>
    <col min="526" max="526" width="10.7109375" customWidth="1"/>
    <col min="527" max="527" width="12.5703125" customWidth="1"/>
    <col min="769" max="769" width="9.140625" customWidth="1"/>
    <col min="770" max="770" width="26" customWidth="1"/>
    <col min="771" max="771" width="11.28515625" customWidth="1"/>
    <col min="772" max="772" width="9" customWidth="1"/>
    <col min="773" max="773" width="10.7109375" customWidth="1"/>
    <col min="774" max="775" width="10.85546875" customWidth="1"/>
    <col min="776" max="776" width="10.7109375" customWidth="1"/>
    <col min="777" max="777" width="9.42578125" customWidth="1"/>
    <col min="778" max="778" width="12" customWidth="1"/>
    <col min="779" max="779" width="9.7109375" customWidth="1"/>
    <col min="780" max="781" width="8.85546875" customWidth="1"/>
    <col min="782" max="782" width="10.7109375" customWidth="1"/>
    <col min="783" max="783" width="12.5703125" customWidth="1"/>
    <col min="1025" max="1025" width="9.140625" customWidth="1"/>
    <col min="1026" max="1026" width="26" customWidth="1"/>
    <col min="1027" max="1027" width="11.28515625" customWidth="1"/>
    <col min="1028" max="1028" width="9" customWidth="1"/>
    <col min="1029" max="1029" width="10.7109375" customWidth="1"/>
    <col min="1030" max="1031" width="10.85546875" customWidth="1"/>
    <col min="1032" max="1032" width="10.7109375" customWidth="1"/>
    <col min="1033" max="1033" width="9.42578125" customWidth="1"/>
    <col min="1034" max="1034" width="12" customWidth="1"/>
    <col min="1035" max="1035" width="9.7109375" customWidth="1"/>
    <col min="1036" max="1037" width="8.85546875" customWidth="1"/>
    <col min="1038" max="1038" width="10.7109375" customWidth="1"/>
    <col min="1039" max="1039" width="12.5703125" customWidth="1"/>
    <col min="1281" max="1281" width="9.140625" customWidth="1"/>
    <col min="1282" max="1282" width="26" customWidth="1"/>
    <col min="1283" max="1283" width="11.28515625" customWidth="1"/>
    <col min="1284" max="1284" width="9" customWidth="1"/>
    <col min="1285" max="1285" width="10.7109375" customWidth="1"/>
    <col min="1286" max="1287" width="10.85546875" customWidth="1"/>
    <col min="1288" max="1288" width="10.7109375" customWidth="1"/>
    <col min="1289" max="1289" width="9.42578125" customWidth="1"/>
    <col min="1290" max="1290" width="12" customWidth="1"/>
    <col min="1291" max="1291" width="9.7109375" customWidth="1"/>
    <col min="1292" max="1293" width="8.85546875" customWidth="1"/>
    <col min="1294" max="1294" width="10.7109375" customWidth="1"/>
    <col min="1295" max="1295" width="12.5703125" customWidth="1"/>
    <col min="1537" max="1537" width="9.140625" customWidth="1"/>
    <col min="1538" max="1538" width="26" customWidth="1"/>
    <col min="1539" max="1539" width="11.28515625" customWidth="1"/>
    <col min="1540" max="1540" width="9" customWidth="1"/>
    <col min="1541" max="1541" width="10.7109375" customWidth="1"/>
    <col min="1542" max="1543" width="10.85546875" customWidth="1"/>
    <col min="1544" max="1544" width="10.7109375" customWidth="1"/>
    <col min="1545" max="1545" width="9.42578125" customWidth="1"/>
    <col min="1546" max="1546" width="12" customWidth="1"/>
    <col min="1547" max="1547" width="9.7109375" customWidth="1"/>
    <col min="1548" max="1549" width="8.85546875" customWidth="1"/>
    <col min="1550" max="1550" width="10.7109375" customWidth="1"/>
    <col min="1551" max="1551" width="12.5703125" customWidth="1"/>
    <col min="1793" max="1793" width="9.140625" customWidth="1"/>
    <col min="1794" max="1794" width="26" customWidth="1"/>
    <col min="1795" max="1795" width="11.28515625" customWidth="1"/>
    <col min="1796" max="1796" width="9" customWidth="1"/>
    <col min="1797" max="1797" width="10.7109375" customWidth="1"/>
    <col min="1798" max="1799" width="10.85546875" customWidth="1"/>
    <col min="1800" max="1800" width="10.7109375" customWidth="1"/>
    <col min="1801" max="1801" width="9.42578125" customWidth="1"/>
    <col min="1802" max="1802" width="12" customWidth="1"/>
    <col min="1803" max="1803" width="9.7109375" customWidth="1"/>
    <col min="1804" max="1805" width="8.85546875" customWidth="1"/>
    <col min="1806" max="1806" width="10.7109375" customWidth="1"/>
    <col min="1807" max="1807" width="12.5703125" customWidth="1"/>
    <col min="2049" max="2049" width="9.140625" customWidth="1"/>
    <col min="2050" max="2050" width="26" customWidth="1"/>
    <col min="2051" max="2051" width="11.28515625" customWidth="1"/>
    <col min="2052" max="2052" width="9" customWidth="1"/>
    <col min="2053" max="2053" width="10.7109375" customWidth="1"/>
    <col min="2054" max="2055" width="10.85546875" customWidth="1"/>
    <col min="2056" max="2056" width="10.7109375" customWidth="1"/>
    <col min="2057" max="2057" width="9.42578125" customWidth="1"/>
    <col min="2058" max="2058" width="12" customWidth="1"/>
    <col min="2059" max="2059" width="9.7109375" customWidth="1"/>
    <col min="2060" max="2061" width="8.85546875" customWidth="1"/>
    <col min="2062" max="2062" width="10.7109375" customWidth="1"/>
    <col min="2063" max="2063" width="12.5703125" customWidth="1"/>
    <col min="2305" max="2305" width="9.140625" customWidth="1"/>
    <col min="2306" max="2306" width="26" customWidth="1"/>
    <col min="2307" max="2307" width="11.28515625" customWidth="1"/>
    <col min="2308" max="2308" width="9" customWidth="1"/>
    <col min="2309" max="2309" width="10.7109375" customWidth="1"/>
    <col min="2310" max="2311" width="10.85546875" customWidth="1"/>
    <col min="2312" max="2312" width="10.7109375" customWidth="1"/>
    <col min="2313" max="2313" width="9.42578125" customWidth="1"/>
    <col min="2314" max="2314" width="12" customWidth="1"/>
    <col min="2315" max="2315" width="9.7109375" customWidth="1"/>
    <col min="2316" max="2317" width="8.85546875" customWidth="1"/>
    <col min="2318" max="2318" width="10.7109375" customWidth="1"/>
    <col min="2319" max="2319" width="12.5703125" customWidth="1"/>
    <col min="2561" max="2561" width="9.140625" customWidth="1"/>
    <col min="2562" max="2562" width="26" customWidth="1"/>
    <col min="2563" max="2563" width="11.28515625" customWidth="1"/>
    <col min="2564" max="2564" width="9" customWidth="1"/>
    <col min="2565" max="2565" width="10.7109375" customWidth="1"/>
    <col min="2566" max="2567" width="10.85546875" customWidth="1"/>
    <col min="2568" max="2568" width="10.7109375" customWidth="1"/>
    <col min="2569" max="2569" width="9.42578125" customWidth="1"/>
    <col min="2570" max="2570" width="12" customWidth="1"/>
    <col min="2571" max="2571" width="9.7109375" customWidth="1"/>
    <col min="2572" max="2573" width="8.85546875" customWidth="1"/>
    <col min="2574" max="2574" width="10.7109375" customWidth="1"/>
    <col min="2575" max="2575" width="12.5703125" customWidth="1"/>
    <col min="2817" max="2817" width="9.140625" customWidth="1"/>
    <col min="2818" max="2818" width="26" customWidth="1"/>
    <col min="2819" max="2819" width="11.28515625" customWidth="1"/>
    <col min="2820" max="2820" width="9" customWidth="1"/>
    <col min="2821" max="2821" width="10.7109375" customWidth="1"/>
    <col min="2822" max="2823" width="10.85546875" customWidth="1"/>
    <col min="2824" max="2824" width="10.7109375" customWidth="1"/>
    <col min="2825" max="2825" width="9.42578125" customWidth="1"/>
    <col min="2826" max="2826" width="12" customWidth="1"/>
    <col min="2827" max="2827" width="9.7109375" customWidth="1"/>
    <col min="2828" max="2829" width="8.85546875" customWidth="1"/>
    <col min="2830" max="2830" width="10.7109375" customWidth="1"/>
    <col min="2831" max="2831" width="12.5703125" customWidth="1"/>
    <col min="3073" max="3073" width="9.140625" customWidth="1"/>
    <col min="3074" max="3074" width="26" customWidth="1"/>
    <col min="3075" max="3075" width="11.28515625" customWidth="1"/>
    <col min="3076" max="3076" width="9" customWidth="1"/>
    <col min="3077" max="3077" width="10.7109375" customWidth="1"/>
    <col min="3078" max="3079" width="10.85546875" customWidth="1"/>
    <col min="3080" max="3080" width="10.7109375" customWidth="1"/>
    <col min="3081" max="3081" width="9.42578125" customWidth="1"/>
    <col min="3082" max="3082" width="12" customWidth="1"/>
    <col min="3083" max="3083" width="9.7109375" customWidth="1"/>
    <col min="3084" max="3085" width="8.85546875" customWidth="1"/>
    <col min="3086" max="3086" width="10.7109375" customWidth="1"/>
    <col min="3087" max="3087" width="12.5703125" customWidth="1"/>
    <col min="3329" max="3329" width="9.140625" customWidth="1"/>
    <col min="3330" max="3330" width="26" customWidth="1"/>
    <col min="3331" max="3331" width="11.28515625" customWidth="1"/>
    <col min="3332" max="3332" width="9" customWidth="1"/>
    <col min="3333" max="3333" width="10.7109375" customWidth="1"/>
    <col min="3334" max="3335" width="10.85546875" customWidth="1"/>
    <col min="3336" max="3336" width="10.7109375" customWidth="1"/>
    <col min="3337" max="3337" width="9.42578125" customWidth="1"/>
    <col min="3338" max="3338" width="12" customWidth="1"/>
    <col min="3339" max="3339" width="9.7109375" customWidth="1"/>
    <col min="3340" max="3341" width="8.85546875" customWidth="1"/>
    <col min="3342" max="3342" width="10.7109375" customWidth="1"/>
    <col min="3343" max="3343" width="12.5703125" customWidth="1"/>
    <col min="3585" max="3585" width="9.140625" customWidth="1"/>
    <col min="3586" max="3586" width="26" customWidth="1"/>
    <col min="3587" max="3587" width="11.28515625" customWidth="1"/>
    <col min="3588" max="3588" width="9" customWidth="1"/>
    <col min="3589" max="3589" width="10.7109375" customWidth="1"/>
    <col min="3590" max="3591" width="10.85546875" customWidth="1"/>
    <col min="3592" max="3592" width="10.7109375" customWidth="1"/>
    <col min="3593" max="3593" width="9.42578125" customWidth="1"/>
    <col min="3594" max="3594" width="12" customWidth="1"/>
    <col min="3595" max="3595" width="9.7109375" customWidth="1"/>
    <col min="3596" max="3597" width="8.85546875" customWidth="1"/>
    <col min="3598" max="3598" width="10.7109375" customWidth="1"/>
    <col min="3599" max="3599" width="12.5703125" customWidth="1"/>
    <col min="3841" max="3841" width="9.140625" customWidth="1"/>
    <col min="3842" max="3842" width="26" customWidth="1"/>
    <col min="3843" max="3843" width="11.28515625" customWidth="1"/>
    <col min="3844" max="3844" width="9" customWidth="1"/>
    <col min="3845" max="3845" width="10.7109375" customWidth="1"/>
    <col min="3846" max="3847" width="10.85546875" customWidth="1"/>
    <col min="3848" max="3848" width="10.7109375" customWidth="1"/>
    <col min="3849" max="3849" width="9.42578125" customWidth="1"/>
    <col min="3850" max="3850" width="12" customWidth="1"/>
    <col min="3851" max="3851" width="9.7109375" customWidth="1"/>
    <col min="3852" max="3853" width="8.85546875" customWidth="1"/>
    <col min="3854" max="3854" width="10.7109375" customWidth="1"/>
    <col min="3855" max="3855" width="12.5703125" customWidth="1"/>
    <col min="4097" max="4097" width="9.140625" customWidth="1"/>
    <col min="4098" max="4098" width="26" customWidth="1"/>
    <col min="4099" max="4099" width="11.28515625" customWidth="1"/>
    <col min="4100" max="4100" width="9" customWidth="1"/>
    <col min="4101" max="4101" width="10.7109375" customWidth="1"/>
    <col min="4102" max="4103" width="10.85546875" customWidth="1"/>
    <col min="4104" max="4104" width="10.7109375" customWidth="1"/>
    <col min="4105" max="4105" width="9.42578125" customWidth="1"/>
    <col min="4106" max="4106" width="12" customWidth="1"/>
    <col min="4107" max="4107" width="9.7109375" customWidth="1"/>
    <col min="4108" max="4109" width="8.85546875" customWidth="1"/>
    <col min="4110" max="4110" width="10.7109375" customWidth="1"/>
    <col min="4111" max="4111" width="12.5703125" customWidth="1"/>
    <col min="4353" max="4353" width="9.140625" customWidth="1"/>
    <col min="4354" max="4354" width="26" customWidth="1"/>
    <col min="4355" max="4355" width="11.28515625" customWidth="1"/>
    <col min="4356" max="4356" width="9" customWidth="1"/>
    <col min="4357" max="4357" width="10.7109375" customWidth="1"/>
    <col min="4358" max="4359" width="10.85546875" customWidth="1"/>
    <col min="4360" max="4360" width="10.7109375" customWidth="1"/>
    <col min="4361" max="4361" width="9.42578125" customWidth="1"/>
    <col min="4362" max="4362" width="12" customWidth="1"/>
    <col min="4363" max="4363" width="9.7109375" customWidth="1"/>
    <col min="4364" max="4365" width="8.85546875" customWidth="1"/>
    <col min="4366" max="4366" width="10.7109375" customWidth="1"/>
    <col min="4367" max="4367" width="12.5703125" customWidth="1"/>
    <col min="4609" max="4609" width="9.140625" customWidth="1"/>
    <col min="4610" max="4610" width="26" customWidth="1"/>
    <col min="4611" max="4611" width="11.28515625" customWidth="1"/>
    <col min="4612" max="4612" width="9" customWidth="1"/>
    <col min="4613" max="4613" width="10.7109375" customWidth="1"/>
    <col min="4614" max="4615" width="10.85546875" customWidth="1"/>
    <col min="4616" max="4616" width="10.7109375" customWidth="1"/>
    <col min="4617" max="4617" width="9.42578125" customWidth="1"/>
    <col min="4618" max="4618" width="12" customWidth="1"/>
    <col min="4619" max="4619" width="9.7109375" customWidth="1"/>
    <col min="4620" max="4621" width="8.85546875" customWidth="1"/>
    <col min="4622" max="4622" width="10.7109375" customWidth="1"/>
    <col min="4623" max="4623" width="12.5703125" customWidth="1"/>
    <col min="4865" max="4865" width="9.140625" customWidth="1"/>
    <col min="4866" max="4866" width="26" customWidth="1"/>
    <col min="4867" max="4867" width="11.28515625" customWidth="1"/>
    <col min="4868" max="4868" width="9" customWidth="1"/>
    <col min="4869" max="4869" width="10.7109375" customWidth="1"/>
    <col min="4870" max="4871" width="10.85546875" customWidth="1"/>
    <col min="4872" max="4872" width="10.7109375" customWidth="1"/>
    <col min="4873" max="4873" width="9.42578125" customWidth="1"/>
    <col min="4874" max="4874" width="12" customWidth="1"/>
    <col min="4875" max="4875" width="9.7109375" customWidth="1"/>
    <col min="4876" max="4877" width="8.85546875" customWidth="1"/>
    <col min="4878" max="4878" width="10.7109375" customWidth="1"/>
    <col min="4879" max="4879" width="12.5703125" customWidth="1"/>
    <col min="5121" max="5121" width="9.140625" customWidth="1"/>
    <col min="5122" max="5122" width="26" customWidth="1"/>
    <col min="5123" max="5123" width="11.28515625" customWidth="1"/>
    <col min="5124" max="5124" width="9" customWidth="1"/>
    <col min="5125" max="5125" width="10.7109375" customWidth="1"/>
    <col min="5126" max="5127" width="10.85546875" customWidth="1"/>
    <col min="5128" max="5128" width="10.7109375" customWidth="1"/>
    <col min="5129" max="5129" width="9.42578125" customWidth="1"/>
    <col min="5130" max="5130" width="12" customWidth="1"/>
    <col min="5131" max="5131" width="9.7109375" customWidth="1"/>
    <col min="5132" max="5133" width="8.85546875" customWidth="1"/>
    <col min="5134" max="5134" width="10.7109375" customWidth="1"/>
    <col min="5135" max="5135" width="12.5703125" customWidth="1"/>
    <col min="5377" max="5377" width="9.140625" customWidth="1"/>
    <col min="5378" max="5378" width="26" customWidth="1"/>
    <col min="5379" max="5379" width="11.28515625" customWidth="1"/>
    <col min="5380" max="5380" width="9" customWidth="1"/>
    <col min="5381" max="5381" width="10.7109375" customWidth="1"/>
    <col min="5382" max="5383" width="10.85546875" customWidth="1"/>
    <col min="5384" max="5384" width="10.7109375" customWidth="1"/>
    <col min="5385" max="5385" width="9.42578125" customWidth="1"/>
    <col min="5386" max="5386" width="12" customWidth="1"/>
    <col min="5387" max="5387" width="9.7109375" customWidth="1"/>
    <col min="5388" max="5389" width="8.85546875" customWidth="1"/>
    <col min="5390" max="5390" width="10.7109375" customWidth="1"/>
    <col min="5391" max="5391" width="12.5703125" customWidth="1"/>
    <col min="5633" max="5633" width="9.140625" customWidth="1"/>
    <col min="5634" max="5634" width="26" customWidth="1"/>
    <col min="5635" max="5635" width="11.28515625" customWidth="1"/>
    <col min="5636" max="5636" width="9" customWidth="1"/>
    <col min="5637" max="5637" width="10.7109375" customWidth="1"/>
    <col min="5638" max="5639" width="10.85546875" customWidth="1"/>
    <col min="5640" max="5640" width="10.7109375" customWidth="1"/>
    <col min="5641" max="5641" width="9.42578125" customWidth="1"/>
    <col min="5642" max="5642" width="12" customWidth="1"/>
    <col min="5643" max="5643" width="9.7109375" customWidth="1"/>
    <col min="5644" max="5645" width="8.85546875" customWidth="1"/>
    <col min="5646" max="5646" width="10.7109375" customWidth="1"/>
    <col min="5647" max="5647" width="12.5703125" customWidth="1"/>
    <col min="5889" max="5889" width="9.140625" customWidth="1"/>
    <col min="5890" max="5890" width="26" customWidth="1"/>
    <col min="5891" max="5891" width="11.28515625" customWidth="1"/>
    <col min="5892" max="5892" width="9" customWidth="1"/>
    <col min="5893" max="5893" width="10.7109375" customWidth="1"/>
    <col min="5894" max="5895" width="10.85546875" customWidth="1"/>
    <col min="5896" max="5896" width="10.7109375" customWidth="1"/>
    <col min="5897" max="5897" width="9.42578125" customWidth="1"/>
    <col min="5898" max="5898" width="12" customWidth="1"/>
    <col min="5899" max="5899" width="9.7109375" customWidth="1"/>
    <col min="5900" max="5901" width="8.85546875" customWidth="1"/>
    <col min="5902" max="5902" width="10.7109375" customWidth="1"/>
    <col min="5903" max="5903" width="12.5703125" customWidth="1"/>
    <col min="6145" max="6145" width="9.140625" customWidth="1"/>
    <col min="6146" max="6146" width="26" customWidth="1"/>
    <col min="6147" max="6147" width="11.28515625" customWidth="1"/>
    <col min="6148" max="6148" width="9" customWidth="1"/>
    <col min="6149" max="6149" width="10.7109375" customWidth="1"/>
    <col min="6150" max="6151" width="10.85546875" customWidth="1"/>
    <col min="6152" max="6152" width="10.7109375" customWidth="1"/>
    <col min="6153" max="6153" width="9.42578125" customWidth="1"/>
    <col min="6154" max="6154" width="12" customWidth="1"/>
    <col min="6155" max="6155" width="9.7109375" customWidth="1"/>
    <col min="6156" max="6157" width="8.85546875" customWidth="1"/>
    <col min="6158" max="6158" width="10.7109375" customWidth="1"/>
    <col min="6159" max="6159" width="12.5703125" customWidth="1"/>
    <col min="6401" max="6401" width="9.140625" customWidth="1"/>
    <col min="6402" max="6402" width="26" customWidth="1"/>
    <col min="6403" max="6403" width="11.28515625" customWidth="1"/>
    <col min="6404" max="6404" width="9" customWidth="1"/>
    <col min="6405" max="6405" width="10.7109375" customWidth="1"/>
    <col min="6406" max="6407" width="10.85546875" customWidth="1"/>
    <col min="6408" max="6408" width="10.7109375" customWidth="1"/>
    <col min="6409" max="6409" width="9.42578125" customWidth="1"/>
    <col min="6410" max="6410" width="12" customWidth="1"/>
    <col min="6411" max="6411" width="9.7109375" customWidth="1"/>
    <col min="6412" max="6413" width="8.85546875" customWidth="1"/>
    <col min="6414" max="6414" width="10.7109375" customWidth="1"/>
    <col min="6415" max="6415" width="12.5703125" customWidth="1"/>
    <col min="6657" max="6657" width="9.140625" customWidth="1"/>
    <col min="6658" max="6658" width="26" customWidth="1"/>
    <col min="6659" max="6659" width="11.28515625" customWidth="1"/>
    <col min="6660" max="6660" width="9" customWidth="1"/>
    <col min="6661" max="6661" width="10.7109375" customWidth="1"/>
    <col min="6662" max="6663" width="10.85546875" customWidth="1"/>
    <col min="6664" max="6664" width="10.7109375" customWidth="1"/>
    <col min="6665" max="6665" width="9.42578125" customWidth="1"/>
    <col min="6666" max="6666" width="12" customWidth="1"/>
    <col min="6667" max="6667" width="9.7109375" customWidth="1"/>
    <col min="6668" max="6669" width="8.85546875" customWidth="1"/>
    <col min="6670" max="6670" width="10.7109375" customWidth="1"/>
    <col min="6671" max="6671" width="12.5703125" customWidth="1"/>
    <col min="6913" max="6913" width="9.140625" customWidth="1"/>
    <col min="6914" max="6914" width="26" customWidth="1"/>
    <col min="6915" max="6915" width="11.28515625" customWidth="1"/>
    <col min="6916" max="6916" width="9" customWidth="1"/>
    <col min="6917" max="6917" width="10.7109375" customWidth="1"/>
    <col min="6918" max="6919" width="10.85546875" customWidth="1"/>
    <col min="6920" max="6920" width="10.7109375" customWidth="1"/>
    <col min="6921" max="6921" width="9.42578125" customWidth="1"/>
    <col min="6922" max="6922" width="12" customWidth="1"/>
    <col min="6923" max="6923" width="9.7109375" customWidth="1"/>
    <col min="6924" max="6925" width="8.85546875" customWidth="1"/>
    <col min="6926" max="6926" width="10.7109375" customWidth="1"/>
    <col min="6927" max="6927" width="12.5703125" customWidth="1"/>
    <col min="7169" max="7169" width="9.140625" customWidth="1"/>
    <col min="7170" max="7170" width="26" customWidth="1"/>
    <col min="7171" max="7171" width="11.28515625" customWidth="1"/>
    <col min="7172" max="7172" width="9" customWidth="1"/>
    <col min="7173" max="7173" width="10.7109375" customWidth="1"/>
    <col min="7174" max="7175" width="10.85546875" customWidth="1"/>
    <col min="7176" max="7176" width="10.7109375" customWidth="1"/>
    <col min="7177" max="7177" width="9.42578125" customWidth="1"/>
    <col min="7178" max="7178" width="12" customWidth="1"/>
    <col min="7179" max="7179" width="9.7109375" customWidth="1"/>
    <col min="7180" max="7181" width="8.85546875" customWidth="1"/>
    <col min="7182" max="7182" width="10.7109375" customWidth="1"/>
    <col min="7183" max="7183" width="12.5703125" customWidth="1"/>
    <col min="7425" max="7425" width="9.140625" customWidth="1"/>
    <col min="7426" max="7426" width="26" customWidth="1"/>
    <col min="7427" max="7427" width="11.28515625" customWidth="1"/>
    <col min="7428" max="7428" width="9" customWidth="1"/>
    <col min="7429" max="7429" width="10.7109375" customWidth="1"/>
    <col min="7430" max="7431" width="10.85546875" customWidth="1"/>
    <col min="7432" max="7432" width="10.7109375" customWidth="1"/>
    <col min="7433" max="7433" width="9.42578125" customWidth="1"/>
    <col min="7434" max="7434" width="12" customWidth="1"/>
    <col min="7435" max="7435" width="9.7109375" customWidth="1"/>
    <col min="7436" max="7437" width="8.85546875" customWidth="1"/>
    <col min="7438" max="7438" width="10.7109375" customWidth="1"/>
    <col min="7439" max="7439" width="12.5703125" customWidth="1"/>
    <col min="7681" max="7681" width="9.140625" customWidth="1"/>
    <col min="7682" max="7682" width="26" customWidth="1"/>
    <col min="7683" max="7683" width="11.28515625" customWidth="1"/>
    <col min="7684" max="7684" width="9" customWidth="1"/>
    <col min="7685" max="7685" width="10.7109375" customWidth="1"/>
    <col min="7686" max="7687" width="10.85546875" customWidth="1"/>
    <col min="7688" max="7688" width="10.7109375" customWidth="1"/>
    <col min="7689" max="7689" width="9.42578125" customWidth="1"/>
    <col min="7690" max="7690" width="12" customWidth="1"/>
    <col min="7691" max="7691" width="9.7109375" customWidth="1"/>
    <col min="7692" max="7693" width="8.85546875" customWidth="1"/>
    <col min="7694" max="7694" width="10.7109375" customWidth="1"/>
    <col min="7695" max="7695" width="12.5703125" customWidth="1"/>
    <col min="7937" max="7937" width="9.140625" customWidth="1"/>
    <col min="7938" max="7938" width="26" customWidth="1"/>
    <col min="7939" max="7939" width="11.28515625" customWidth="1"/>
    <col min="7940" max="7940" width="9" customWidth="1"/>
    <col min="7941" max="7941" width="10.7109375" customWidth="1"/>
    <col min="7942" max="7943" width="10.85546875" customWidth="1"/>
    <col min="7944" max="7944" width="10.7109375" customWidth="1"/>
    <col min="7945" max="7945" width="9.42578125" customWidth="1"/>
    <col min="7946" max="7946" width="12" customWidth="1"/>
    <col min="7947" max="7947" width="9.7109375" customWidth="1"/>
    <col min="7948" max="7949" width="8.85546875" customWidth="1"/>
    <col min="7950" max="7950" width="10.7109375" customWidth="1"/>
    <col min="7951" max="7951" width="12.5703125" customWidth="1"/>
    <col min="8193" max="8193" width="9.140625" customWidth="1"/>
    <col min="8194" max="8194" width="26" customWidth="1"/>
    <col min="8195" max="8195" width="11.28515625" customWidth="1"/>
    <col min="8196" max="8196" width="9" customWidth="1"/>
    <col min="8197" max="8197" width="10.7109375" customWidth="1"/>
    <col min="8198" max="8199" width="10.85546875" customWidth="1"/>
    <col min="8200" max="8200" width="10.7109375" customWidth="1"/>
    <col min="8201" max="8201" width="9.42578125" customWidth="1"/>
    <col min="8202" max="8202" width="12" customWidth="1"/>
    <col min="8203" max="8203" width="9.7109375" customWidth="1"/>
    <col min="8204" max="8205" width="8.85546875" customWidth="1"/>
    <col min="8206" max="8206" width="10.7109375" customWidth="1"/>
    <col min="8207" max="8207" width="12.5703125" customWidth="1"/>
    <col min="8449" max="8449" width="9.140625" customWidth="1"/>
    <col min="8450" max="8450" width="26" customWidth="1"/>
    <col min="8451" max="8451" width="11.28515625" customWidth="1"/>
    <col min="8452" max="8452" width="9" customWidth="1"/>
    <col min="8453" max="8453" width="10.7109375" customWidth="1"/>
    <col min="8454" max="8455" width="10.85546875" customWidth="1"/>
    <col min="8456" max="8456" width="10.7109375" customWidth="1"/>
    <col min="8457" max="8457" width="9.42578125" customWidth="1"/>
    <col min="8458" max="8458" width="12" customWidth="1"/>
    <col min="8459" max="8459" width="9.7109375" customWidth="1"/>
    <col min="8460" max="8461" width="8.85546875" customWidth="1"/>
    <col min="8462" max="8462" width="10.7109375" customWidth="1"/>
    <col min="8463" max="8463" width="12.5703125" customWidth="1"/>
    <col min="8705" max="8705" width="9.140625" customWidth="1"/>
    <col min="8706" max="8706" width="26" customWidth="1"/>
    <col min="8707" max="8707" width="11.28515625" customWidth="1"/>
    <col min="8708" max="8708" width="9" customWidth="1"/>
    <col min="8709" max="8709" width="10.7109375" customWidth="1"/>
    <col min="8710" max="8711" width="10.85546875" customWidth="1"/>
    <col min="8712" max="8712" width="10.7109375" customWidth="1"/>
    <col min="8713" max="8713" width="9.42578125" customWidth="1"/>
    <col min="8714" max="8714" width="12" customWidth="1"/>
    <col min="8715" max="8715" width="9.7109375" customWidth="1"/>
    <col min="8716" max="8717" width="8.85546875" customWidth="1"/>
    <col min="8718" max="8718" width="10.7109375" customWidth="1"/>
    <col min="8719" max="8719" width="12.5703125" customWidth="1"/>
    <col min="8961" max="8961" width="9.140625" customWidth="1"/>
    <col min="8962" max="8962" width="26" customWidth="1"/>
    <col min="8963" max="8963" width="11.28515625" customWidth="1"/>
    <col min="8964" max="8964" width="9" customWidth="1"/>
    <col min="8965" max="8965" width="10.7109375" customWidth="1"/>
    <col min="8966" max="8967" width="10.85546875" customWidth="1"/>
    <col min="8968" max="8968" width="10.7109375" customWidth="1"/>
    <col min="8969" max="8969" width="9.42578125" customWidth="1"/>
    <col min="8970" max="8970" width="12" customWidth="1"/>
    <col min="8971" max="8971" width="9.7109375" customWidth="1"/>
    <col min="8972" max="8973" width="8.85546875" customWidth="1"/>
    <col min="8974" max="8974" width="10.7109375" customWidth="1"/>
    <col min="8975" max="8975" width="12.5703125" customWidth="1"/>
    <col min="9217" max="9217" width="9.140625" customWidth="1"/>
    <col min="9218" max="9218" width="26" customWidth="1"/>
    <col min="9219" max="9219" width="11.28515625" customWidth="1"/>
    <col min="9220" max="9220" width="9" customWidth="1"/>
    <col min="9221" max="9221" width="10.7109375" customWidth="1"/>
    <col min="9222" max="9223" width="10.85546875" customWidth="1"/>
    <col min="9224" max="9224" width="10.7109375" customWidth="1"/>
    <col min="9225" max="9225" width="9.42578125" customWidth="1"/>
    <col min="9226" max="9226" width="12" customWidth="1"/>
    <col min="9227" max="9227" width="9.7109375" customWidth="1"/>
    <col min="9228" max="9229" width="8.85546875" customWidth="1"/>
    <col min="9230" max="9230" width="10.7109375" customWidth="1"/>
    <col min="9231" max="9231" width="12.5703125" customWidth="1"/>
    <col min="9473" max="9473" width="9.140625" customWidth="1"/>
    <col min="9474" max="9474" width="26" customWidth="1"/>
    <col min="9475" max="9475" width="11.28515625" customWidth="1"/>
    <col min="9476" max="9476" width="9" customWidth="1"/>
    <col min="9477" max="9477" width="10.7109375" customWidth="1"/>
    <col min="9478" max="9479" width="10.85546875" customWidth="1"/>
    <col min="9480" max="9480" width="10.7109375" customWidth="1"/>
    <col min="9481" max="9481" width="9.42578125" customWidth="1"/>
    <col min="9482" max="9482" width="12" customWidth="1"/>
    <col min="9483" max="9483" width="9.7109375" customWidth="1"/>
    <col min="9484" max="9485" width="8.85546875" customWidth="1"/>
    <col min="9486" max="9486" width="10.7109375" customWidth="1"/>
    <col min="9487" max="9487" width="12.5703125" customWidth="1"/>
    <col min="9729" max="9729" width="9.140625" customWidth="1"/>
    <col min="9730" max="9730" width="26" customWidth="1"/>
    <col min="9731" max="9731" width="11.28515625" customWidth="1"/>
    <col min="9732" max="9732" width="9" customWidth="1"/>
    <col min="9733" max="9733" width="10.7109375" customWidth="1"/>
    <col min="9734" max="9735" width="10.85546875" customWidth="1"/>
    <col min="9736" max="9736" width="10.7109375" customWidth="1"/>
    <col min="9737" max="9737" width="9.42578125" customWidth="1"/>
    <col min="9738" max="9738" width="12" customWidth="1"/>
    <col min="9739" max="9739" width="9.7109375" customWidth="1"/>
    <col min="9740" max="9741" width="8.85546875" customWidth="1"/>
    <col min="9742" max="9742" width="10.7109375" customWidth="1"/>
    <col min="9743" max="9743" width="12.5703125" customWidth="1"/>
    <col min="9985" max="9985" width="9.140625" customWidth="1"/>
    <col min="9986" max="9986" width="26" customWidth="1"/>
    <col min="9987" max="9987" width="11.28515625" customWidth="1"/>
    <col min="9988" max="9988" width="9" customWidth="1"/>
    <col min="9989" max="9989" width="10.7109375" customWidth="1"/>
    <col min="9990" max="9991" width="10.85546875" customWidth="1"/>
    <col min="9992" max="9992" width="10.7109375" customWidth="1"/>
    <col min="9993" max="9993" width="9.42578125" customWidth="1"/>
    <col min="9994" max="9994" width="12" customWidth="1"/>
    <col min="9995" max="9995" width="9.7109375" customWidth="1"/>
    <col min="9996" max="9997" width="8.85546875" customWidth="1"/>
    <col min="9998" max="9998" width="10.7109375" customWidth="1"/>
    <col min="9999" max="9999" width="12.5703125" customWidth="1"/>
    <col min="10241" max="10241" width="9.140625" customWidth="1"/>
    <col min="10242" max="10242" width="26" customWidth="1"/>
    <col min="10243" max="10243" width="11.28515625" customWidth="1"/>
    <col min="10244" max="10244" width="9" customWidth="1"/>
    <col min="10245" max="10245" width="10.7109375" customWidth="1"/>
    <col min="10246" max="10247" width="10.85546875" customWidth="1"/>
    <col min="10248" max="10248" width="10.7109375" customWidth="1"/>
    <col min="10249" max="10249" width="9.42578125" customWidth="1"/>
    <col min="10250" max="10250" width="12" customWidth="1"/>
    <col min="10251" max="10251" width="9.7109375" customWidth="1"/>
    <col min="10252" max="10253" width="8.85546875" customWidth="1"/>
    <col min="10254" max="10254" width="10.7109375" customWidth="1"/>
    <col min="10255" max="10255" width="12.5703125" customWidth="1"/>
    <col min="10497" max="10497" width="9.140625" customWidth="1"/>
    <col min="10498" max="10498" width="26" customWidth="1"/>
    <col min="10499" max="10499" width="11.28515625" customWidth="1"/>
    <col min="10500" max="10500" width="9" customWidth="1"/>
    <col min="10501" max="10501" width="10.7109375" customWidth="1"/>
    <col min="10502" max="10503" width="10.85546875" customWidth="1"/>
    <col min="10504" max="10504" width="10.7109375" customWidth="1"/>
    <col min="10505" max="10505" width="9.42578125" customWidth="1"/>
    <col min="10506" max="10506" width="12" customWidth="1"/>
    <col min="10507" max="10507" width="9.7109375" customWidth="1"/>
    <col min="10508" max="10509" width="8.85546875" customWidth="1"/>
    <col min="10510" max="10510" width="10.7109375" customWidth="1"/>
    <col min="10511" max="10511" width="12.5703125" customWidth="1"/>
    <col min="10753" max="10753" width="9.140625" customWidth="1"/>
    <col min="10754" max="10754" width="26" customWidth="1"/>
    <col min="10755" max="10755" width="11.28515625" customWidth="1"/>
    <col min="10756" max="10756" width="9" customWidth="1"/>
    <col min="10757" max="10757" width="10.7109375" customWidth="1"/>
    <col min="10758" max="10759" width="10.85546875" customWidth="1"/>
    <col min="10760" max="10760" width="10.7109375" customWidth="1"/>
    <col min="10761" max="10761" width="9.42578125" customWidth="1"/>
    <col min="10762" max="10762" width="12" customWidth="1"/>
    <col min="10763" max="10763" width="9.7109375" customWidth="1"/>
    <col min="10764" max="10765" width="8.85546875" customWidth="1"/>
    <col min="10766" max="10766" width="10.7109375" customWidth="1"/>
    <col min="10767" max="10767" width="12.5703125" customWidth="1"/>
    <col min="11009" max="11009" width="9.140625" customWidth="1"/>
    <col min="11010" max="11010" width="26" customWidth="1"/>
    <col min="11011" max="11011" width="11.28515625" customWidth="1"/>
    <col min="11012" max="11012" width="9" customWidth="1"/>
    <col min="11013" max="11013" width="10.7109375" customWidth="1"/>
    <col min="11014" max="11015" width="10.85546875" customWidth="1"/>
    <col min="11016" max="11016" width="10.7109375" customWidth="1"/>
    <col min="11017" max="11017" width="9.42578125" customWidth="1"/>
    <col min="11018" max="11018" width="12" customWidth="1"/>
    <col min="11019" max="11019" width="9.7109375" customWidth="1"/>
    <col min="11020" max="11021" width="8.85546875" customWidth="1"/>
    <col min="11022" max="11022" width="10.7109375" customWidth="1"/>
    <col min="11023" max="11023" width="12.5703125" customWidth="1"/>
    <col min="11265" max="11265" width="9.140625" customWidth="1"/>
    <col min="11266" max="11266" width="26" customWidth="1"/>
    <col min="11267" max="11267" width="11.28515625" customWidth="1"/>
    <col min="11268" max="11268" width="9" customWidth="1"/>
    <col min="11269" max="11269" width="10.7109375" customWidth="1"/>
    <col min="11270" max="11271" width="10.85546875" customWidth="1"/>
    <col min="11272" max="11272" width="10.7109375" customWidth="1"/>
    <col min="11273" max="11273" width="9.42578125" customWidth="1"/>
    <col min="11274" max="11274" width="12" customWidth="1"/>
    <col min="11275" max="11275" width="9.7109375" customWidth="1"/>
    <col min="11276" max="11277" width="8.85546875" customWidth="1"/>
    <col min="11278" max="11278" width="10.7109375" customWidth="1"/>
    <col min="11279" max="11279" width="12.5703125" customWidth="1"/>
    <col min="11521" max="11521" width="9.140625" customWidth="1"/>
    <col min="11522" max="11522" width="26" customWidth="1"/>
    <col min="11523" max="11523" width="11.28515625" customWidth="1"/>
    <col min="11524" max="11524" width="9" customWidth="1"/>
    <col min="11525" max="11525" width="10.7109375" customWidth="1"/>
    <col min="11526" max="11527" width="10.85546875" customWidth="1"/>
    <col min="11528" max="11528" width="10.7109375" customWidth="1"/>
    <col min="11529" max="11529" width="9.42578125" customWidth="1"/>
    <col min="11530" max="11530" width="12" customWidth="1"/>
    <col min="11531" max="11531" width="9.7109375" customWidth="1"/>
    <col min="11532" max="11533" width="8.85546875" customWidth="1"/>
    <col min="11534" max="11534" width="10.7109375" customWidth="1"/>
    <col min="11535" max="11535" width="12.5703125" customWidth="1"/>
    <col min="11777" max="11777" width="9.140625" customWidth="1"/>
    <col min="11778" max="11778" width="26" customWidth="1"/>
    <col min="11779" max="11779" width="11.28515625" customWidth="1"/>
    <col min="11780" max="11780" width="9" customWidth="1"/>
    <col min="11781" max="11781" width="10.7109375" customWidth="1"/>
    <col min="11782" max="11783" width="10.85546875" customWidth="1"/>
    <col min="11784" max="11784" width="10.7109375" customWidth="1"/>
    <col min="11785" max="11785" width="9.42578125" customWidth="1"/>
    <col min="11786" max="11786" width="12" customWidth="1"/>
    <col min="11787" max="11787" width="9.7109375" customWidth="1"/>
    <col min="11788" max="11789" width="8.85546875" customWidth="1"/>
    <col min="11790" max="11790" width="10.7109375" customWidth="1"/>
    <col min="11791" max="11791" width="12.5703125" customWidth="1"/>
    <col min="12033" max="12033" width="9.140625" customWidth="1"/>
    <col min="12034" max="12034" width="26" customWidth="1"/>
    <col min="12035" max="12035" width="11.28515625" customWidth="1"/>
    <col min="12036" max="12036" width="9" customWidth="1"/>
    <col min="12037" max="12037" width="10.7109375" customWidth="1"/>
    <col min="12038" max="12039" width="10.85546875" customWidth="1"/>
    <col min="12040" max="12040" width="10.7109375" customWidth="1"/>
    <col min="12041" max="12041" width="9.42578125" customWidth="1"/>
    <col min="12042" max="12042" width="12" customWidth="1"/>
    <col min="12043" max="12043" width="9.7109375" customWidth="1"/>
    <col min="12044" max="12045" width="8.85546875" customWidth="1"/>
    <col min="12046" max="12046" width="10.7109375" customWidth="1"/>
    <col min="12047" max="12047" width="12.5703125" customWidth="1"/>
    <col min="12289" max="12289" width="9.140625" customWidth="1"/>
    <col min="12290" max="12290" width="26" customWidth="1"/>
    <col min="12291" max="12291" width="11.28515625" customWidth="1"/>
    <col min="12292" max="12292" width="9" customWidth="1"/>
    <col min="12293" max="12293" width="10.7109375" customWidth="1"/>
    <col min="12294" max="12295" width="10.85546875" customWidth="1"/>
    <col min="12296" max="12296" width="10.7109375" customWidth="1"/>
    <col min="12297" max="12297" width="9.42578125" customWidth="1"/>
    <col min="12298" max="12298" width="12" customWidth="1"/>
    <col min="12299" max="12299" width="9.7109375" customWidth="1"/>
    <col min="12300" max="12301" width="8.85546875" customWidth="1"/>
    <col min="12302" max="12302" width="10.7109375" customWidth="1"/>
    <col min="12303" max="12303" width="12.5703125" customWidth="1"/>
    <col min="12545" max="12545" width="9.140625" customWidth="1"/>
    <col min="12546" max="12546" width="26" customWidth="1"/>
    <col min="12547" max="12547" width="11.28515625" customWidth="1"/>
    <col min="12548" max="12548" width="9" customWidth="1"/>
    <col min="12549" max="12549" width="10.7109375" customWidth="1"/>
    <col min="12550" max="12551" width="10.85546875" customWidth="1"/>
    <col min="12552" max="12552" width="10.7109375" customWidth="1"/>
    <col min="12553" max="12553" width="9.42578125" customWidth="1"/>
    <col min="12554" max="12554" width="12" customWidth="1"/>
    <col min="12555" max="12555" width="9.7109375" customWidth="1"/>
    <col min="12556" max="12557" width="8.85546875" customWidth="1"/>
    <col min="12558" max="12558" width="10.7109375" customWidth="1"/>
    <col min="12559" max="12559" width="12.5703125" customWidth="1"/>
    <col min="12801" max="12801" width="9.140625" customWidth="1"/>
    <col min="12802" max="12802" width="26" customWidth="1"/>
    <col min="12803" max="12803" width="11.28515625" customWidth="1"/>
    <col min="12804" max="12804" width="9" customWidth="1"/>
    <col min="12805" max="12805" width="10.7109375" customWidth="1"/>
    <col min="12806" max="12807" width="10.85546875" customWidth="1"/>
    <col min="12808" max="12808" width="10.7109375" customWidth="1"/>
    <col min="12809" max="12809" width="9.42578125" customWidth="1"/>
    <col min="12810" max="12810" width="12" customWidth="1"/>
    <col min="12811" max="12811" width="9.7109375" customWidth="1"/>
    <col min="12812" max="12813" width="8.85546875" customWidth="1"/>
    <col min="12814" max="12814" width="10.7109375" customWidth="1"/>
    <col min="12815" max="12815" width="12.5703125" customWidth="1"/>
    <col min="13057" max="13057" width="9.140625" customWidth="1"/>
    <col min="13058" max="13058" width="26" customWidth="1"/>
    <col min="13059" max="13059" width="11.28515625" customWidth="1"/>
    <col min="13060" max="13060" width="9" customWidth="1"/>
    <col min="13061" max="13061" width="10.7109375" customWidth="1"/>
    <col min="13062" max="13063" width="10.85546875" customWidth="1"/>
    <col min="13064" max="13064" width="10.7109375" customWidth="1"/>
    <col min="13065" max="13065" width="9.42578125" customWidth="1"/>
    <col min="13066" max="13066" width="12" customWidth="1"/>
    <col min="13067" max="13067" width="9.7109375" customWidth="1"/>
    <col min="13068" max="13069" width="8.85546875" customWidth="1"/>
    <col min="13070" max="13070" width="10.7109375" customWidth="1"/>
    <col min="13071" max="13071" width="12.5703125" customWidth="1"/>
    <col min="13313" max="13313" width="9.140625" customWidth="1"/>
    <col min="13314" max="13314" width="26" customWidth="1"/>
    <col min="13315" max="13315" width="11.28515625" customWidth="1"/>
    <col min="13316" max="13316" width="9" customWidth="1"/>
    <col min="13317" max="13317" width="10.7109375" customWidth="1"/>
    <col min="13318" max="13319" width="10.85546875" customWidth="1"/>
    <col min="13320" max="13320" width="10.7109375" customWidth="1"/>
    <col min="13321" max="13321" width="9.42578125" customWidth="1"/>
    <col min="13322" max="13322" width="12" customWidth="1"/>
    <col min="13323" max="13323" width="9.7109375" customWidth="1"/>
    <col min="13324" max="13325" width="8.85546875" customWidth="1"/>
    <col min="13326" max="13326" width="10.7109375" customWidth="1"/>
    <col min="13327" max="13327" width="12.5703125" customWidth="1"/>
    <col min="13569" max="13569" width="9.140625" customWidth="1"/>
    <col min="13570" max="13570" width="26" customWidth="1"/>
    <col min="13571" max="13571" width="11.28515625" customWidth="1"/>
    <col min="13572" max="13572" width="9" customWidth="1"/>
    <col min="13573" max="13573" width="10.7109375" customWidth="1"/>
    <col min="13574" max="13575" width="10.85546875" customWidth="1"/>
    <col min="13576" max="13576" width="10.7109375" customWidth="1"/>
    <col min="13577" max="13577" width="9.42578125" customWidth="1"/>
    <col min="13578" max="13578" width="12" customWidth="1"/>
    <col min="13579" max="13579" width="9.7109375" customWidth="1"/>
    <col min="13580" max="13581" width="8.85546875" customWidth="1"/>
    <col min="13582" max="13582" width="10.7109375" customWidth="1"/>
    <col min="13583" max="13583" width="12.5703125" customWidth="1"/>
    <col min="13825" max="13825" width="9.140625" customWidth="1"/>
    <col min="13826" max="13826" width="26" customWidth="1"/>
    <col min="13827" max="13827" width="11.28515625" customWidth="1"/>
    <col min="13828" max="13828" width="9" customWidth="1"/>
    <col min="13829" max="13829" width="10.7109375" customWidth="1"/>
    <col min="13830" max="13831" width="10.85546875" customWidth="1"/>
    <col min="13832" max="13832" width="10.7109375" customWidth="1"/>
    <col min="13833" max="13833" width="9.42578125" customWidth="1"/>
    <col min="13834" max="13834" width="12" customWidth="1"/>
    <col min="13835" max="13835" width="9.7109375" customWidth="1"/>
    <col min="13836" max="13837" width="8.85546875" customWidth="1"/>
    <col min="13838" max="13838" width="10.7109375" customWidth="1"/>
    <col min="13839" max="13839" width="12.5703125" customWidth="1"/>
    <col min="14081" max="14081" width="9.140625" customWidth="1"/>
    <col min="14082" max="14082" width="26" customWidth="1"/>
    <col min="14083" max="14083" width="11.28515625" customWidth="1"/>
    <col min="14084" max="14084" width="9" customWidth="1"/>
    <col min="14085" max="14085" width="10.7109375" customWidth="1"/>
    <col min="14086" max="14087" width="10.85546875" customWidth="1"/>
    <col min="14088" max="14088" width="10.7109375" customWidth="1"/>
    <col min="14089" max="14089" width="9.42578125" customWidth="1"/>
    <col min="14090" max="14090" width="12" customWidth="1"/>
    <col min="14091" max="14091" width="9.7109375" customWidth="1"/>
    <col min="14092" max="14093" width="8.85546875" customWidth="1"/>
    <col min="14094" max="14094" width="10.7109375" customWidth="1"/>
    <col min="14095" max="14095" width="12.5703125" customWidth="1"/>
    <col min="14337" max="14337" width="9.140625" customWidth="1"/>
    <col min="14338" max="14338" width="26" customWidth="1"/>
    <col min="14339" max="14339" width="11.28515625" customWidth="1"/>
    <col min="14340" max="14340" width="9" customWidth="1"/>
    <col min="14341" max="14341" width="10.7109375" customWidth="1"/>
    <col min="14342" max="14343" width="10.85546875" customWidth="1"/>
    <col min="14344" max="14344" width="10.7109375" customWidth="1"/>
    <col min="14345" max="14345" width="9.42578125" customWidth="1"/>
    <col min="14346" max="14346" width="12" customWidth="1"/>
    <col min="14347" max="14347" width="9.7109375" customWidth="1"/>
    <col min="14348" max="14349" width="8.85546875" customWidth="1"/>
    <col min="14350" max="14350" width="10.7109375" customWidth="1"/>
    <col min="14351" max="14351" width="12.5703125" customWidth="1"/>
    <col min="14593" max="14593" width="9.140625" customWidth="1"/>
    <col min="14594" max="14594" width="26" customWidth="1"/>
    <col min="14595" max="14595" width="11.28515625" customWidth="1"/>
    <col min="14596" max="14596" width="9" customWidth="1"/>
    <col min="14597" max="14597" width="10.7109375" customWidth="1"/>
    <col min="14598" max="14599" width="10.85546875" customWidth="1"/>
    <col min="14600" max="14600" width="10.7109375" customWidth="1"/>
    <col min="14601" max="14601" width="9.42578125" customWidth="1"/>
    <col min="14602" max="14602" width="12" customWidth="1"/>
    <col min="14603" max="14603" width="9.7109375" customWidth="1"/>
    <col min="14604" max="14605" width="8.85546875" customWidth="1"/>
    <col min="14606" max="14606" width="10.7109375" customWidth="1"/>
    <col min="14607" max="14607" width="12.5703125" customWidth="1"/>
    <col min="14849" max="14849" width="9.140625" customWidth="1"/>
    <col min="14850" max="14850" width="26" customWidth="1"/>
    <col min="14851" max="14851" width="11.28515625" customWidth="1"/>
    <col min="14852" max="14852" width="9" customWidth="1"/>
    <col min="14853" max="14853" width="10.7109375" customWidth="1"/>
    <col min="14854" max="14855" width="10.85546875" customWidth="1"/>
    <col min="14856" max="14856" width="10.7109375" customWidth="1"/>
    <col min="14857" max="14857" width="9.42578125" customWidth="1"/>
    <col min="14858" max="14858" width="12" customWidth="1"/>
    <col min="14859" max="14859" width="9.7109375" customWidth="1"/>
    <col min="14860" max="14861" width="8.85546875" customWidth="1"/>
    <col min="14862" max="14862" width="10.7109375" customWidth="1"/>
    <col min="14863" max="14863" width="12.5703125" customWidth="1"/>
    <col min="15105" max="15105" width="9.140625" customWidth="1"/>
    <col min="15106" max="15106" width="26" customWidth="1"/>
    <col min="15107" max="15107" width="11.28515625" customWidth="1"/>
    <col min="15108" max="15108" width="9" customWidth="1"/>
    <col min="15109" max="15109" width="10.7109375" customWidth="1"/>
    <col min="15110" max="15111" width="10.85546875" customWidth="1"/>
    <col min="15112" max="15112" width="10.7109375" customWidth="1"/>
    <col min="15113" max="15113" width="9.42578125" customWidth="1"/>
    <col min="15114" max="15114" width="12" customWidth="1"/>
    <col min="15115" max="15115" width="9.7109375" customWidth="1"/>
    <col min="15116" max="15117" width="8.85546875" customWidth="1"/>
    <col min="15118" max="15118" width="10.7109375" customWidth="1"/>
    <col min="15119" max="15119" width="12.5703125" customWidth="1"/>
    <col min="15361" max="15361" width="9.140625" customWidth="1"/>
    <col min="15362" max="15362" width="26" customWidth="1"/>
    <col min="15363" max="15363" width="11.28515625" customWidth="1"/>
    <col min="15364" max="15364" width="9" customWidth="1"/>
    <col min="15365" max="15365" width="10.7109375" customWidth="1"/>
    <col min="15366" max="15367" width="10.85546875" customWidth="1"/>
    <col min="15368" max="15368" width="10.7109375" customWidth="1"/>
    <col min="15369" max="15369" width="9.42578125" customWidth="1"/>
    <col min="15370" max="15370" width="12" customWidth="1"/>
    <col min="15371" max="15371" width="9.7109375" customWidth="1"/>
    <col min="15372" max="15373" width="8.85546875" customWidth="1"/>
    <col min="15374" max="15374" width="10.7109375" customWidth="1"/>
    <col min="15375" max="15375" width="12.5703125" customWidth="1"/>
    <col min="15617" max="15617" width="9.140625" customWidth="1"/>
    <col min="15618" max="15618" width="26" customWidth="1"/>
    <col min="15619" max="15619" width="11.28515625" customWidth="1"/>
    <col min="15620" max="15620" width="9" customWidth="1"/>
    <col min="15621" max="15621" width="10.7109375" customWidth="1"/>
    <col min="15622" max="15623" width="10.85546875" customWidth="1"/>
    <col min="15624" max="15624" width="10.7109375" customWidth="1"/>
    <col min="15625" max="15625" width="9.42578125" customWidth="1"/>
    <col min="15626" max="15626" width="12" customWidth="1"/>
    <col min="15627" max="15627" width="9.7109375" customWidth="1"/>
    <col min="15628" max="15629" width="8.85546875" customWidth="1"/>
    <col min="15630" max="15630" width="10.7109375" customWidth="1"/>
    <col min="15631" max="15631" width="12.5703125" customWidth="1"/>
    <col min="15873" max="15873" width="9.140625" customWidth="1"/>
    <col min="15874" max="15874" width="26" customWidth="1"/>
    <col min="15875" max="15875" width="11.28515625" customWidth="1"/>
    <col min="15876" max="15876" width="9" customWidth="1"/>
    <col min="15877" max="15877" width="10.7109375" customWidth="1"/>
    <col min="15878" max="15879" width="10.85546875" customWidth="1"/>
    <col min="15880" max="15880" width="10.7109375" customWidth="1"/>
    <col min="15881" max="15881" width="9.42578125" customWidth="1"/>
    <col min="15882" max="15882" width="12" customWidth="1"/>
    <col min="15883" max="15883" width="9.7109375" customWidth="1"/>
    <col min="15884" max="15885" width="8.85546875" customWidth="1"/>
    <col min="15886" max="15886" width="10.7109375" customWidth="1"/>
    <col min="15887" max="15887" width="12.5703125" customWidth="1"/>
    <col min="16129" max="16129" width="9.140625" customWidth="1"/>
    <col min="16130" max="16130" width="26" customWidth="1"/>
    <col min="16131" max="16131" width="11.28515625" customWidth="1"/>
    <col min="16132" max="16132" width="9" customWidth="1"/>
    <col min="16133" max="16133" width="10.7109375" customWidth="1"/>
    <col min="16134" max="16135" width="10.85546875" customWidth="1"/>
    <col min="16136" max="16136" width="10.7109375" customWidth="1"/>
    <col min="16137" max="16137" width="9.42578125" customWidth="1"/>
    <col min="16138" max="16138" width="12" customWidth="1"/>
    <col min="16139" max="16139" width="9.7109375" customWidth="1"/>
    <col min="16140" max="16141" width="8.85546875" customWidth="1"/>
    <col min="16142" max="16142" width="10.7109375" customWidth="1"/>
    <col min="16143" max="16143" width="12.5703125" customWidth="1"/>
  </cols>
  <sheetData>
    <row r="1" spans="1:15" ht="45.75" customHeight="1" x14ac:dyDescent="0.25">
      <c r="G1" s="42"/>
      <c r="I1" s="42"/>
      <c r="J1" s="42"/>
      <c r="L1" s="237" t="s">
        <v>245</v>
      </c>
      <c r="M1" s="237"/>
      <c r="N1" s="237"/>
      <c r="O1" s="237"/>
    </row>
    <row r="2" spans="1:15" s="97" customFormat="1" ht="24.75" customHeight="1" x14ac:dyDescent="0.25">
      <c r="A2" s="238" t="s">
        <v>125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</row>
    <row r="3" spans="1:15" s="98" customFormat="1" ht="47.25" customHeight="1" x14ac:dyDescent="0.25">
      <c r="A3" s="249" t="s">
        <v>126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</row>
    <row r="4" spans="1:15" s="139" customFormat="1" ht="68.25" customHeight="1" x14ac:dyDescent="0.2">
      <c r="A4" s="247" t="s">
        <v>96</v>
      </c>
      <c r="B4" s="247" t="s">
        <v>97</v>
      </c>
      <c r="C4" s="250" t="s">
        <v>127</v>
      </c>
      <c r="D4" s="251"/>
      <c r="E4" s="252" t="s">
        <v>99</v>
      </c>
      <c r="F4" s="253"/>
      <c r="G4" s="254" t="s">
        <v>128</v>
      </c>
      <c r="H4" s="255"/>
      <c r="I4" s="256" t="s">
        <v>101</v>
      </c>
      <c r="J4" s="257"/>
      <c r="K4" s="258" t="s">
        <v>102</v>
      </c>
      <c r="L4" s="259"/>
      <c r="M4" s="261" t="s">
        <v>103</v>
      </c>
      <c r="N4" s="262"/>
      <c r="O4" s="138" t="s">
        <v>129</v>
      </c>
    </row>
    <row r="5" spans="1:15" s="153" customFormat="1" ht="21" customHeight="1" x14ac:dyDescent="0.25">
      <c r="A5" s="248"/>
      <c r="B5" s="248"/>
      <c r="C5" s="149" t="s">
        <v>105</v>
      </c>
      <c r="D5" s="149" t="s">
        <v>106</v>
      </c>
      <c r="E5" s="149" t="s">
        <v>105</v>
      </c>
      <c r="F5" s="149" t="s">
        <v>106</v>
      </c>
      <c r="G5" s="149" t="s">
        <v>105</v>
      </c>
      <c r="H5" s="149" t="s">
        <v>106</v>
      </c>
      <c r="I5" s="149" t="s">
        <v>105</v>
      </c>
      <c r="J5" s="149" t="s">
        <v>106</v>
      </c>
      <c r="K5" s="149" t="s">
        <v>105</v>
      </c>
      <c r="L5" s="149" t="s">
        <v>106</v>
      </c>
      <c r="M5" s="150" t="s">
        <v>105</v>
      </c>
      <c r="N5" s="151" t="s">
        <v>106</v>
      </c>
      <c r="O5" s="152" t="s">
        <v>107</v>
      </c>
    </row>
    <row r="6" spans="1:15" ht="26.25" x14ac:dyDescent="0.25">
      <c r="A6" s="47">
        <v>560002</v>
      </c>
      <c r="B6" s="48" t="s">
        <v>11</v>
      </c>
      <c r="C6" s="50">
        <v>637</v>
      </c>
      <c r="D6" s="50">
        <v>0</v>
      </c>
      <c r="E6" s="50">
        <v>17460</v>
      </c>
      <c r="F6" s="50">
        <v>0</v>
      </c>
      <c r="G6" s="73">
        <v>3.6499999999999998E-2</v>
      </c>
      <c r="H6" s="73">
        <v>0</v>
      </c>
      <c r="I6" s="52">
        <v>1.03</v>
      </c>
      <c r="J6" s="74">
        <v>0</v>
      </c>
      <c r="K6" s="53">
        <v>1.03</v>
      </c>
      <c r="L6" s="53">
        <v>0</v>
      </c>
      <c r="M6" s="54"/>
      <c r="N6" s="55"/>
      <c r="O6" s="56">
        <v>1.03</v>
      </c>
    </row>
    <row r="7" spans="1:15" ht="26.25" x14ac:dyDescent="0.25">
      <c r="A7" s="47">
        <v>560014</v>
      </c>
      <c r="B7" s="48" t="s">
        <v>12</v>
      </c>
      <c r="C7" s="50">
        <v>122</v>
      </c>
      <c r="D7" s="50">
        <v>0</v>
      </c>
      <c r="E7" s="50">
        <v>5040</v>
      </c>
      <c r="F7" s="50">
        <v>72</v>
      </c>
      <c r="G7" s="73">
        <v>2.4199999999999999E-2</v>
      </c>
      <c r="H7" s="73">
        <v>0</v>
      </c>
      <c r="I7" s="52">
        <v>0.66</v>
      </c>
      <c r="J7" s="74">
        <v>0</v>
      </c>
      <c r="K7" s="53">
        <v>0.65</v>
      </c>
      <c r="L7" s="53">
        <v>0</v>
      </c>
      <c r="M7" s="54"/>
      <c r="N7" s="55"/>
      <c r="O7" s="56">
        <v>0.65</v>
      </c>
    </row>
    <row r="8" spans="1:15" x14ac:dyDescent="0.25">
      <c r="A8" s="47">
        <v>560017</v>
      </c>
      <c r="B8" s="48" t="s">
        <v>13</v>
      </c>
      <c r="C8" s="50">
        <v>4507</v>
      </c>
      <c r="D8" s="50">
        <v>1</v>
      </c>
      <c r="E8" s="50">
        <v>78411</v>
      </c>
      <c r="F8" s="50">
        <v>2</v>
      </c>
      <c r="G8" s="73">
        <v>5.7500000000000002E-2</v>
      </c>
      <c r="H8" s="73">
        <v>0.5</v>
      </c>
      <c r="I8" s="52">
        <v>1.66</v>
      </c>
      <c r="J8" s="74">
        <v>2.5</v>
      </c>
      <c r="K8" s="53">
        <v>1.66</v>
      </c>
      <c r="L8" s="53">
        <v>0</v>
      </c>
      <c r="M8" s="54"/>
      <c r="N8" s="55"/>
      <c r="O8" s="56">
        <v>1.66</v>
      </c>
    </row>
    <row r="9" spans="1:15" x14ac:dyDescent="0.25">
      <c r="A9" s="47">
        <v>560019</v>
      </c>
      <c r="B9" s="48" t="s">
        <v>14</v>
      </c>
      <c r="C9" s="50">
        <v>4131</v>
      </c>
      <c r="D9" s="50">
        <v>305</v>
      </c>
      <c r="E9" s="50">
        <v>88329</v>
      </c>
      <c r="F9" s="50">
        <v>4252</v>
      </c>
      <c r="G9" s="73">
        <v>4.6800000000000001E-2</v>
      </c>
      <c r="H9" s="73">
        <v>7.17E-2</v>
      </c>
      <c r="I9" s="52">
        <v>1.34</v>
      </c>
      <c r="J9" s="74">
        <v>1.45</v>
      </c>
      <c r="K9" s="53">
        <v>1.27</v>
      </c>
      <c r="L9" s="53">
        <v>7.0000000000000007E-2</v>
      </c>
      <c r="M9" s="54"/>
      <c r="N9" s="55"/>
      <c r="O9" s="56">
        <v>1.34</v>
      </c>
    </row>
    <row r="10" spans="1:15" x14ac:dyDescent="0.25">
      <c r="A10" s="47">
        <v>560021</v>
      </c>
      <c r="B10" s="48" t="s">
        <v>15</v>
      </c>
      <c r="C10" s="50">
        <v>2455</v>
      </c>
      <c r="D10" s="50">
        <v>4560</v>
      </c>
      <c r="E10" s="50">
        <v>56060</v>
      </c>
      <c r="F10" s="50">
        <v>39000</v>
      </c>
      <c r="G10" s="73">
        <v>4.3799999999999999E-2</v>
      </c>
      <c r="H10" s="73">
        <v>0.1169</v>
      </c>
      <c r="I10" s="52">
        <v>1.25</v>
      </c>
      <c r="J10" s="74">
        <v>2.39</v>
      </c>
      <c r="K10" s="53">
        <v>0.74</v>
      </c>
      <c r="L10" s="53">
        <v>0.98</v>
      </c>
      <c r="M10" s="54"/>
      <c r="N10" s="55"/>
      <c r="O10" s="56">
        <v>1.72</v>
      </c>
    </row>
    <row r="11" spans="1:15" x14ac:dyDescent="0.25">
      <c r="A11" s="47">
        <v>560022</v>
      </c>
      <c r="B11" s="48" t="s">
        <v>16</v>
      </c>
      <c r="C11" s="50">
        <v>2957</v>
      </c>
      <c r="D11" s="50">
        <v>1851</v>
      </c>
      <c r="E11" s="50">
        <v>67018</v>
      </c>
      <c r="F11" s="50">
        <v>23379</v>
      </c>
      <c r="G11" s="73">
        <v>4.41E-2</v>
      </c>
      <c r="H11" s="73">
        <v>7.9200000000000007E-2</v>
      </c>
      <c r="I11" s="52">
        <v>1.26</v>
      </c>
      <c r="J11" s="74">
        <v>1.6</v>
      </c>
      <c r="K11" s="53">
        <v>0.93</v>
      </c>
      <c r="L11" s="53">
        <v>0.42</v>
      </c>
      <c r="M11" s="54"/>
      <c r="N11" s="55"/>
      <c r="O11" s="56">
        <v>1.35</v>
      </c>
    </row>
    <row r="12" spans="1:15" x14ac:dyDescent="0.25">
      <c r="A12" s="47">
        <v>560024</v>
      </c>
      <c r="B12" s="48" t="s">
        <v>17</v>
      </c>
      <c r="C12" s="50">
        <v>76</v>
      </c>
      <c r="D12" s="50">
        <v>7409</v>
      </c>
      <c r="E12" s="50">
        <v>2666</v>
      </c>
      <c r="F12" s="50">
        <v>51487</v>
      </c>
      <c r="G12" s="73">
        <v>2.8500000000000001E-2</v>
      </c>
      <c r="H12" s="73">
        <v>0.1439</v>
      </c>
      <c r="I12" s="52">
        <v>0.79</v>
      </c>
      <c r="J12" s="74">
        <v>2.5</v>
      </c>
      <c r="K12" s="53">
        <v>0.04</v>
      </c>
      <c r="L12" s="53">
        <v>2.38</v>
      </c>
      <c r="M12" s="54"/>
      <c r="N12" s="55"/>
      <c r="O12" s="56">
        <v>2.42</v>
      </c>
    </row>
    <row r="13" spans="1:15" ht="26.25" x14ac:dyDescent="0.25">
      <c r="A13" s="47">
        <v>560026</v>
      </c>
      <c r="B13" s="48" t="s">
        <v>18</v>
      </c>
      <c r="C13" s="50">
        <v>3847</v>
      </c>
      <c r="D13" s="50">
        <v>1448</v>
      </c>
      <c r="E13" s="50">
        <v>99113</v>
      </c>
      <c r="F13" s="50">
        <v>19977</v>
      </c>
      <c r="G13" s="73">
        <v>3.8800000000000001E-2</v>
      </c>
      <c r="H13" s="73">
        <v>7.2499999999999995E-2</v>
      </c>
      <c r="I13" s="52">
        <v>1.1000000000000001</v>
      </c>
      <c r="J13" s="74">
        <v>1.46</v>
      </c>
      <c r="K13" s="53">
        <v>0.91</v>
      </c>
      <c r="L13" s="53">
        <v>0.25</v>
      </c>
      <c r="M13" s="54"/>
      <c r="N13" s="55"/>
      <c r="O13" s="56">
        <v>1.1599999999999999</v>
      </c>
    </row>
    <row r="14" spans="1:15" x14ac:dyDescent="0.25">
      <c r="A14" s="47">
        <v>560032</v>
      </c>
      <c r="B14" s="48" t="s">
        <v>20</v>
      </c>
      <c r="C14" s="50">
        <v>1136</v>
      </c>
      <c r="D14" s="50">
        <v>0</v>
      </c>
      <c r="E14" s="50">
        <v>20268</v>
      </c>
      <c r="F14" s="50">
        <v>0</v>
      </c>
      <c r="G14" s="73">
        <v>5.6000000000000001E-2</v>
      </c>
      <c r="H14" s="73">
        <v>0</v>
      </c>
      <c r="I14" s="52">
        <v>1.62</v>
      </c>
      <c r="J14" s="74">
        <v>0</v>
      </c>
      <c r="K14" s="53">
        <v>1.62</v>
      </c>
      <c r="L14" s="53">
        <v>0</v>
      </c>
      <c r="M14" s="54"/>
      <c r="N14" s="55"/>
      <c r="O14" s="56">
        <v>1.62</v>
      </c>
    </row>
    <row r="15" spans="1:15" x14ac:dyDescent="0.25">
      <c r="A15" s="47">
        <v>560033</v>
      </c>
      <c r="B15" s="48" t="s">
        <v>21</v>
      </c>
      <c r="C15" s="50">
        <v>3128</v>
      </c>
      <c r="D15" s="50">
        <v>0</v>
      </c>
      <c r="E15" s="50">
        <v>42740</v>
      </c>
      <c r="F15" s="50">
        <v>0</v>
      </c>
      <c r="G15" s="73">
        <v>7.3200000000000001E-2</v>
      </c>
      <c r="H15" s="73">
        <v>0</v>
      </c>
      <c r="I15" s="52">
        <v>2.13</v>
      </c>
      <c r="J15" s="74">
        <v>0</v>
      </c>
      <c r="K15" s="53">
        <v>2.13</v>
      </c>
      <c r="L15" s="53">
        <v>0</v>
      </c>
      <c r="M15" s="54"/>
      <c r="N15" s="55"/>
      <c r="O15" s="56">
        <v>2.13</v>
      </c>
    </row>
    <row r="16" spans="1:15" x14ac:dyDescent="0.25">
      <c r="A16" s="47">
        <v>560034</v>
      </c>
      <c r="B16" s="48" t="s">
        <v>22</v>
      </c>
      <c r="C16" s="50">
        <v>2058</v>
      </c>
      <c r="D16" s="50">
        <v>0</v>
      </c>
      <c r="E16" s="50">
        <v>37727</v>
      </c>
      <c r="F16" s="50">
        <v>3</v>
      </c>
      <c r="G16" s="73">
        <v>5.45E-2</v>
      </c>
      <c r="H16" s="73">
        <v>0</v>
      </c>
      <c r="I16" s="52">
        <v>1.57</v>
      </c>
      <c r="J16" s="74">
        <v>0</v>
      </c>
      <c r="K16" s="53">
        <v>1.57</v>
      </c>
      <c r="L16" s="53">
        <v>0</v>
      </c>
      <c r="M16" s="54"/>
      <c r="N16" s="55"/>
      <c r="O16" s="56">
        <v>1.57</v>
      </c>
    </row>
    <row r="17" spans="1:15" x14ac:dyDescent="0.25">
      <c r="A17" s="47">
        <v>560035</v>
      </c>
      <c r="B17" s="48" t="s">
        <v>23</v>
      </c>
      <c r="C17" s="50">
        <v>80</v>
      </c>
      <c r="D17" s="50">
        <v>792</v>
      </c>
      <c r="E17" s="50">
        <v>1770</v>
      </c>
      <c r="F17" s="50">
        <v>30613</v>
      </c>
      <c r="G17" s="73">
        <v>4.5199999999999997E-2</v>
      </c>
      <c r="H17" s="73">
        <v>2.5899999999999999E-2</v>
      </c>
      <c r="I17" s="52">
        <v>1.29</v>
      </c>
      <c r="J17" s="74">
        <v>0.49</v>
      </c>
      <c r="K17" s="53">
        <v>0.06</v>
      </c>
      <c r="L17" s="53">
        <v>0.47</v>
      </c>
      <c r="M17" s="57"/>
      <c r="N17" s="55"/>
      <c r="O17" s="56">
        <v>0.53</v>
      </c>
    </row>
    <row r="18" spans="1:15" x14ac:dyDescent="0.25">
      <c r="A18" s="47">
        <v>560036</v>
      </c>
      <c r="B18" s="48" t="s">
        <v>19</v>
      </c>
      <c r="C18" s="50">
        <v>1883</v>
      </c>
      <c r="D18" s="50">
        <v>402</v>
      </c>
      <c r="E18" s="50">
        <v>46433</v>
      </c>
      <c r="F18" s="50">
        <v>10701</v>
      </c>
      <c r="G18" s="73">
        <v>4.0599999999999997E-2</v>
      </c>
      <c r="H18" s="73">
        <v>3.7600000000000001E-2</v>
      </c>
      <c r="I18" s="52">
        <v>1.1499999999999999</v>
      </c>
      <c r="J18" s="74">
        <v>0.73</v>
      </c>
      <c r="K18" s="53">
        <v>0.93</v>
      </c>
      <c r="L18" s="53">
        <v>0.14000000000000001</v>
      </c>
      <c r="M18" s="57"/>
      <c r="N18" s="55"/>
      <c r="O18" s="56">
        <v>1.07</v>
      </c>
    </row>
    <row r="19" spans="1:15" ht="26.25" x14ac:dyDescent="0.25">
      <c r="A19" s="47">
        <v>560041</v>
      </c>
      <c r="B19" s="48" t="s">
        <v>25</v>
      </c>
      <c r="C19" s="50">
        <v>51</v>
      </c>
      <c r="D19" s="50">
        <v>1782</v>
      </c>
      <c r="E19" s="50">
        <v>1355</v>
      </c>
      <c r="F19" s="50">
        <v>19588</v>
      </c>
      <c r="G19" s="73">
        <v>3.7600000000000001E-2</v>
      </c>
      <c r="H19" s="73">
        <v>9.0999999999999998E-2</v>
      </c>
      <c r="I19" s="52">
        <v>1.06</v>
      </c>
      <c r="J19" s="74">
        <v>1.85</v>
      </c>
      <c r="K19" s="53">
        <v>0.06</v>
      </c>
      <c r="L19" s="53">
        <v>1.74</v>
      </c>
      <c r="M19" s="57"/>
      <c r="N19" s="55"/>
      <c r="O19" s="56">
        <v>1.8</v>
      </c>
    </row>
    <row r="20" spans="1:15" x14ac:dyDescent="0.25">
      <c r="A20" s="47">
        <v>560043</v>
      </c>
      <c r="B20" s="48" t="s">
        <v>26</v>
      </c>
      <c r="C20" s="50">
        <v>343</v>
      </c>
      <c r="D20" s="50">
        <v>382</v>
      </c>
      <c r="E20" s="50">
        <v>20802</v>
      </c>
      <c r="F20" s="50">
        <v>5156</v>
      </c>
      <c r="G20" s="73">
        <v>1.6500000000000001E-2</v>
      </c>
      <c r="H20" s="73">
        <v>7.4099999999999999E-2</v>
      </c>
      <c r="I20" s="52">
        <v>0.43</v>
      </c>
      <c r="J20" s="74">
        <v>1.5</v>
      </c>
      <c r="K20" s="53">
        <v>0.34</v>
      </c>
      <c r="L20" s="53">
        <v>0.3</v>
      </c>
      <c r="M20" s="57"/>
      <c r="N20" s="55"/>
      <c r="O20" s="56">
        <v>0.64</v>
      </c>
    </row>
    <row r="21" spans="1:15" x14ac:dyDescent="0.25">
      <c r="A21" s="47">
        <v>560045</v>
      </c>
      <c r="B21" s="48" t="s">
        <v>27</v>
      </c>
      <c r="C21" s="50">
        <v>150</v>
      </c>
      <c r="D21" s="50">
        <v>63</v>
      </c>
      <c r="E21" s="50">
        <v>20319</v>
      </c>
      <c r="F21" s="50">
        <v>5990</v>
      </c>
      <c r="G21" s="73">
        <v>7.4000000000000003E-3</v>
      </c>
      <c r="H21" s="73">
        <v>1.0500000000000001E-2</v>
      </c>
      <c r="I21" s="52">
        <v>0.16</v>
      </c>
      <c r="J21" s="74">
        <v>0.17</v>
      </c>
      <c r="K21" s="53">
        <v>0.12</v>
      </c>
      <c r="L21" s="53">
        <v>0.04</v>
      </c>
      <c r="M21" s="57"/>
      <c r="N21" s="55"/>
      <c r="O21" s="56">
        <v>0.16</v>
      </c>
    </row>
    <row r="22" spans="1:15" x14ac:dyDescent="0.25">
      <c r="A22" s="47">
        <v>560047</v>
      </c>
      <c r="B22" s="48" t="s">
        <v>28</v>
      </c>
      <c r="C22" s="50">
        <v>377</v>
      </c>
      <c r="D22" s="50">
        <v>104</v>
      </c>
      <c r="E22" s="50">
        <v>29612</v>
      </c>
      <c r="F22" s="50">
        <v>8371</v>
      </c>
      <c r="G22" s="73">
        <v>1.2699999999999999E-2</v>
      </c>
      <c r="H22" s="73">
        <v>1.24E-2</v>
      </c>
      <c r="I22" s="52">
        <v>0.32</v>
      </c>
      <c r="J22" s="74">
        <v>0.21</v>
      </c>
      <c r="K22" s="53">
        <v>0.25</v>
      </c>
      <c r="L22" s="53">
        <v>0.05</v>
      </c>
      <c r="M22" s="57"/>
      <c r="N22" s="55"/>
      <c r="O22" s="56">
        <v>0.3</v>
      </c>
    </row>
    <row r="23" spans="1:15" x14ac:dyDescent="0.25">
      <c r="A23" s="47">
        <v>560052</v>
      </c>
      <c r="B23" s="48" t="s">
        <v>30</v>
      </c>
      <c r="C23" s="50">
        <v>323</v>
      </c>
      <c r="D23" s="50">
        <v>95</v>
      </c>
      <c r="E23" s="50">
        <v>17594</v>
      </c>
      <c r="F23" s="50">
        <v>5509</v>
      </c>
      <c r="G23" s="73">
        <v>1.84E-2</v>
      </c>
      <c r="H23" s="73">
        <v>1.72E-2</v>
      </c>
      <c r="I23" s="52">
        <v>0.49</v>
      </c>
      <c r="J23" s="74">
        <v>0.31</v>
      </c>
      <c r="K23" s="53">
        <v>0.37</v>
      </c>
      <c r="L23" s="53">
        <v>7.0000000000000007E-2</v>
      </c>
      <c r="M23" s="57"/>
      <c r="N23" s="55"/>
      <c r="O23" s="56">
        <v>0.44</v>
      </c>
    </row>
    <row r="24" spans="1:15" x14ac:dyDescent="0.25">
      <c r="A24" s="47">
        <v>560053</v>
      </c>
      <c r="B24" s="48" t="s">
        <v>31</v>
      </c>
      <c r="C24" s="50">
        <v>146</v>
      </c>
      <c r="D24" s="50">
        <v>46</v>
      </c>
      <c r="E24" s="50">
        <v>15672</v>
      </c>
      <c r="F24" s="50">
        <v>4484</v>
      </c>
      <c r="G24" s="73">
        <v>9.2999999999999992E-3</v>
      </c>
      <c r="H24" s="73">
        <v>1.03E-2</v>
      </c>
      <c r="I24" s="52">
        <v>0.22</v>
      </c>
      <c r="J24" s="74">
        <v>0.16</v>
      </c>
      <c r="K24" s="53">
        <v>0.17</v>
      </c>
      <c r="L24" s="53">
        <v>0.04</v>
      </c>
      <c r="M24" s="57"/>
      <c r="N24" s="55"/>
      <c r="O24" s="56">
        <v>0.21</v>
      </c>
    </row>
    <row r="25" spans="1:15" x14ac:dyDescent="0.25">
      <c r="A25" s="47">
        <v>560054</v>
      </c>
      <c r="B25" s="48" t="s">
        <v>32</v>
      </c>
      <c r="C25" s="50">
        <v>300</v>
      </c>
      <c r="D25" s="50">
        <v>270</v>
      </c>
      <c r="E25" s="50">
        <v>15994</v>
      </c>
      <c r="F25" s="50">
        <v>5410</v>
      </c>
      <c r="G25" s="73">
        <v>1.8800000000000001E-2</v>
      </c>
      <c r="H25" s="73">
        <v>4.99E-2</v>
      </c>
      <c r="I25" s="52">
        <v>0.5</v>
      </c>
      <c r="J25" s="74">
        <v>0.99</v>
      </c>
      <c r="K25" s="53">
        <v>0.38</v>
      </c>
      <c r="L25" s="53">
        <v>0.25</v>
      </c>
      <c r="M25" s="57"/>
      <c r="N25" s="55"/>
      <c r="O25" s="56">
        <v>0.63</v>
      </c>
    </row>
    <row r="26" spans="1:15" x14ac:dyDescent="0.25">
      <c r="A26" s="47">
        <v>560055</v>
      </c>
      <c r="B26" s="48" t="s">
        <v>33</v>
      </c>
      <c r="C26" s="50">
        <v>188</v>
      </c>
      <c r="D26" s="50">
        <v>16</v>
      </c>
      <c r="E26" s="50">
        <v>11035</v>
      </c>
      <c r="F26" s="50">
        <v>2595</v>
      </c>
      <c r="G26" s="73">
        <v>1.7000000000000001E-2</v>
      </c>
      <c r="H26" s="73">
        <v>6.1999999999999998E-3</v>
      </c>
      <c r="I26" s="52">
        <v>0.45</v>
      </c>
      <c r="J26" s="74">
        <v>0.08</v>
      </c>
      <c r="K26" s="53">
        <v>0.36</v>
      </c>
      <c r="L26" s="53">
        <v>0.02</v>
      </c>
      <c r="M26" s="57"/>
      <c r="N26" s="55"/>
      <c r="O26" s="56">
        <v>0.38</v>
      </c>
    </row>
    <row r="27" spans="1:15" x14ac:dyDescent="0.25">
      <c r="A27" s="47">
        <v>560056</v>
      </c>
      <c r="B27" s="48" t="s">
        <v>34</v>
      </c>
      <c r="C27" s="50">
        <v>443</v>
      </c>
      <c r="D27" s="50">
        <v>60</v>
      </c>
      <c r="E27" s="50">
        <v>15371</v>
      </c>
      <c r="F27" s="50">
        <v>3447</v>
      </c>
      <c r="G27" s="73">
        <v>2.8799999999999999E-2</v>
      </c>
      <c r="H27" s="73">
        <v>1.7399999999999999E-2</v>
      </c>
      <c r="I27" s="52">
        <v>0.8</v>
      </c>
      <c r="J27" s="74">
        <v>0.31</v>
      </c>
      <c r="K27" s="53">
        <v>0.66</v>
      </c>
      <c r="L27" s="53">
        <v>0.06</v>
      </c>
      <c r="M27" s="57"/>
      <c r="N27" s="55"/>
      <c r="O27" s="56">
        <v>0.72</v>
      </c>
    </row>
    <row r="28" spans="1:15" x14ac:dyDescent="0.25">
      <c r="A28" s="47">
        <v>560057</v>
      </c>
      <c r="B28" s="48" t="s">
        <v>35</v>
      </c>
      <c r="C28" s="50">
        <v>1450</v>
      </c>
      <c r="D28" s="50">
        <v>349</v>
      </c>
      <c r="E28" s="50">
        <v>12455</v>
      </c>
      <c r="F28" s="50">
        <v>3315</v>
      </c>
      <c r="G28" s="73">
        <v>0.1164</v>
      </c>
      <c r="H28" s="73">
        <v>0.1053</v>
      </c>
      <c r="I28" s="52">
        <v>2.5</v>
      </c>
      <c r="J28" s="74">
        <v>2.15</v>
      </c>
      <c r="K28" s="53">
        <v>1.98</v>
      </c>
      <c r="L28" s="53">
        <v>0.45</v>
      </c>
      <c r="M28" s="57"/>
      <c r="N28" s="55"/>
      <c r="O28" s="56">
        <v>2.4300000000000002</v>
      </c>
    </row>
    <row r="29" spans="1:15" x14ac:dyDescent="0.25">
      <c r="A29" s="47">
        <v>560058</v>
      </c>
      <c r="B29" s="48" t="s">
        <v>36</v>
      </c>
      <c r="C29" s="50">
        <v>298</v>
      </c>
      <c r="D29" s="50">
        <v>174</v>
      </c>
      <c r="E29" s="50">
        <v>35150</v>
      </c>
      <c r="F29" s="50">
        <v>10080</v>
      </c>
      <c r="G29" s="73">
        <v>8.5000000000000006E-3</v>
      </c>
      <c r="H29" s="73">
        <v>1.7299999999999999E-2</v>
      </c>
      <c r="I29" s="52">
        <v>0.19</v>
      </c>
      <c r="J29" s="74">
        <v>0.31</v>
      </c>
      <c r="K29" s="53">
        <v>0.15</v>
      </c>
      <c r="L29" s="53">
        <v>7.0000000000000007E-2</v>
      </c>
      <c r="M29" s="57"/>
      <c r="N29" s="55"/>
      <c r="O29" s="56">
        <v>0.22</v>
      </c>
    </row>
    <row r="30" spans="1:15" x14ac:dyDescent="0.25">
      <c r="A30" s="47">
        <v>560059</v>
      </c>
      <c r="B30" s="48" t="s">
        <v>37</v>
      </c>
      <c r="C30" s="50">
        <v>764</v>
      </c>
      <c r="D30" s="50">
        <v>164</v>
      </c>
      <c r="E30" s="50">
        <v>10867</v>
      </c>
      <c r="F30" s="50">
        <v>2677</v>
      </c>
      <c r="G30" s="73">
        <v>7.0300000000000001E-2</v>
      </c>
      <c r="H30" s="73">
        <v>6.13E-2</v>
      </c>
      <c r="I30" s="52">
        <v>2.04</v>
      </c>
      <c r="J30" s="74">
        <v>1.23</v>
      </c>
      <c r="K30" s="53">
        <v>1.63</v>
      </c>
      <c r="L30" s="53">
        <v>0.25</v>
      </c>
      <c r="M30" s="57"/>
      <c r="N30" s="55"/>
      <c r="O30" s="56">
        <v>1.88</v>
      </c>
    </row>
    <row r="31" spans="1:15" x14ac:dyDescent="0.25">
      <c r="A31" s="47">
        <v>560060</v>
      </c>
      <c r="B31" s="48" t="s">
        <v>38</v>
      </c>
      <c r="C31" s="50">
        <v>233</v>
      </c>
      <c r="D31" s="50">
        <v>20</v>
      </c>
      <c r="E31" s="50">
        <v>11929</v>
      </c>
      <c r="F31" s="50">
        <v>3427</v>
      </c>
      <c r="G31" s="73">
        <v>1.95E-2</v>
      </c>
      <c r="H31" s="73">
        <v>5.7999999999999996E-3</v>
      </c>
      <c r="I31" s="52">
        <v>0.52</v>
      </c>
      <c r="J31" s="74">
        <v>7.0000000000000007E-2</v>
      </c>
      <c r="K31" s="53">
        <v>0.41</v>
      </c>
      <c r="L31" s="53">
        <v>0.02</v>
      </c>
      <c r="M31" s="57"/>
      <c r="N31" s="55"/>
      <c r="O31" s="56">
        <v>0.43</v>
      </c>
    </row>
    <row r="32" spans="1:15" x14ac:dyDescent="0.25">
      <c r="A32" s="47">
        <v>560061</v>
      </c>
      <c r="B32" s="48" t="s">
        <v>39</v>
      </c>
      <c r="C32" s="50">
        <v>120</v>
      </c>
      <c r="D32" s="50">
        <v>51</v>
      </c>
      <c r="E32" s="50">
        <v>17998</v>
      </c>
      <c r="F32" s="50">
        <v>5236</v>
      </c>
      <c r="G32" s="73">
        <v>6.7000000000000002E-3</v>
      </c>
      <c r="H32" s="73">
        <v>9.7000000000000003E-3</v>
      </c>
      <c r="I32" s="52">
        <v>0.14000000000000001</v>
      </c>
      <c r="J32" s="74">
        <v>0.15</v>
      </c>
      <c r="K32" s="53">
        <v>0.11</v>
      </c>
      <c r="L32" s="53">
        <v>0.03</v>
      </c>
      <c r="M32" s="57"/>
      <c r="N32" s="55"/>
      <c r="O32" s="56">
        <v>0.14000000000000001</v>
      </c>
    </row>
    <row r="33" spans="1:15" x14ac:dyDescent="0.25">
      <c r="A33" s="47">
        <v>560062</v>
      </c>
      <c r="B33" s="48" t="s">
        <v>40</v>
      </c>
      <c r="C33" s="50">
        <v>398</v>
      </c>
      <c r="D33" s="50">
        <v>277</v>
      </c>
      <c r="E33" s="50">
        <v>12941</v>
      </c>
      <c r="F33" s="50">
        <v>3408</v>
      </c>
      <c r="G33" s="73">
        <v>3.0800000000000001E-2</v>
      </c>
      <c r="H33" s="73">
        <v>8.1299999999999997E-2</v>
      </c>
      <c r="I33" s="52">
        <v>0.86</v>
      </c>
      <c r="J33" s="74">
        <v>1.65</v>
      </c>
      <c r="K33" s="53">
        <v>0.68</v>
      </c>
      <c r="L33" s="53">
        <v>0.35</v>
      </c>
      <c r="M33" s="57"/>
      <c r="N33" s="55"/>
      <c r="O33" s="56">
        <v>1.03</v>
      </c>
    </row>
    <row r="34" spans="1:15" x14ac:dyDescent="0.25">
      <c r="A34" s="47">
        <v>560063</v>
      </c>
      <c r="B34" s="48" t="s">
        <v>41</v>
      </c>
      <c r="C34" s="50">
        <v>263</v>
      </c>
      <c r="D34" s="50">
        <v>60</v>
      </c>
      <c r="E34" s="50">
        <v>14079</v>
      </c>
      <c r="F34" s="50">
        <v>4121</v>
      </c>
      <c r="G34" s="73">
        <v>1.8700000000000001E-2</v>
      </c>
      <c r="H34" s="73">
        <v>1.46E-2</v>
      </c>
      <c r="I34" s="52">
        <v>0.5</v>
      </c>
      <c r="J34" s="74">
        <v>0.25</v>
      </c>
      <c r="K34" s="53">
        <v>0.39</v>
      </c>
      <c r="L34" s="53">
        <v>0.06</v>
      </c>
      <c r="M34" s="57"/>
      <c r="N34" s="55"/>
      <c r="O34" s="56">
        <v>0.45</v>
      </c>
    </row>
    <row r="35" spans="1:15" x14ac:dyDescent="0.25">
      <c r="A35" s="47">
        <v>560064</v>
      </c>
      <c r="B35" s="48" t="s">
        <v>42</v>
      </c>
      <c r="C35" s="50">
        <v>2722</v>
      </c>
      <c r="D35" s="50">
        <v>1560</v>
      </c>
      <c r="E35" s="50">
        <v>30791</v>
      </c>
      <c r="F35" s="50">
        <v>8858</v>
      </c>
      <c r="G35" s="73">
        <v>8.8400000000000006E-2</v>
      </c>
      <c r="H35" s="73">
        <v>0.17610000000000001</v>
      </c>
      <c r="I35" s="52">
        <v>2.5</v>
      </c>
      <c r="J35" s="74">
        <v>2.5</v>
      </c>
      <c r="K35" s="53">
        <v>1.95</v>
      </c>
      <c r="L35" s="53">
        <v>0.55000000000000004</v>
      </c>
      <c r="M35" s="57"/>
      <c r="N35" s="55"/>
      <c r="O35" s="56">
        <v>2.5</v>
      </c>
    </row>
    <row r="36" spans="1:15" x14ac:dyDescent="0.25">
      <c r="A36" s="47">
        <v>560065</v>
      </c>
      <c r="B36" s="48" t="s">
        <v>43</v>
      </c>
      <c r="C36" s="50">
        <v>63</v>
      </c>
      <c r="D36" s="50">
        <v>10</v>
      </c>
      <c r="E36" s="50">
        <v>13053</v>
      </c>
      <c r="F36" s="50">
        <v>3128</v>
      </c>
      <c r="G36" s="73">
        <v>4.7999999999999996E-3</v>
      </c>
      <c r="H36" s="73">
        <v>3.2000000000000002E-3</v>
      </c>
      <c r="I36" s="52">
        <v>0.08</v>
      </c>
      <c r="J36" s="74">
        <v>0.01</v>
      </c>
      <c r="K36" s="53">
        <v>0.06</v>
      </c>
      <c r="L36" s="53">
        <v>0</v>
      </c>
      <c r="M36" s="57"/>
      <c r="N36" s="55"/>
      <c r="O36" s="56">
        <v>0.06</v>
      </c>
    </row>
    <row r="37" spans="1:15" x14ac:dyDescent="0.25">
      <c r="A37" s="47">
        <v>560066</v>
      </c>
      <c r="B37" s="48" t="s">
        <v>44</v>
      </c>
      <c r="C37" s="50">
        <v>190</v>
      </c>
      <c r="D37" s="50">
        <v>50</v>
      </c>
      <c r="E37" s="50">
        <v>8805</v>
      </c>
      <c r="F37" s="50">
        <v>2140</v>
      </c>
      <c r="G37" s="73">
        <v>2.1600000000000001E-2</v>
      </c>
      <c r="H37" s="73">
        <v>2.3400000000000001E-2</v>
      </c>
      <c r="I37" s="52">
        <v>0.57999999999999996</v>
      </c>
      <c r="J37" s="74">
        <v>0.44</v>
      </c>
      <c r="K37" s="53">
        <v>0.46</v>
      </c>
      <c r="L37" s="53">
        <v>0.09</v>
      </c>
      <c r="M37" s="57"/>
      <c r="N37" s="55"/>
      <c r="O37" s="56">
        <v>0.55000000000000004</v>
      </c>
    </row>
    <row r="38" spans="1:15" x14ac:dyDescent="0.25">
      <c r="A38" s="47">
        <v>560067</v>
      </c>
      <c r="B38" s="48" t="s">
        <v>45</v>
      </c>
      <c r="C38" s="50">
        <v>121</v>
      </c>
      <c r="D38" s="50">
        <v>63</v>
      </c>
      <c r="E38" s="50">
        <v>21939</v>
      </c>
      <c r="F38" s="50">
        <v>6896</v>
      </c>
      <c r="G38" s="73">
        <v>5.4999999999999997E-3</v>
      </c>
      <c r="H38" s="73">
        <v>9.1000000000000004E-3</v>
      </c>
      <c r="I38" s="52">
        <v>0.1</v>
      </c>
      <c r="J38" s="74">
        <v>0.14000000000000001</v>
      </c>
      <c r="K38" s="53">
        <v>0.08</v>
      </c>
      <c r="L38" s="53">
        <v>0.03</v>
      </c>
      <c r="M38" s="57"/>
      <c r="N38" s="55"/>
      <c r="O38" s="56">
        <v>0.11</v>
      </c>
    </row>
    <row r="39" spans="1:15" x14ac:dyDescent="0.25">
      <c r="A39" s="47">
        <v>560068</v>
      </c>
      <c r="B39" s="48" t="s">
        <v>46</v>
      </c>
      <c r="C39" s="50">
        <v>1105</v>
      </c>
      <c r="D39" s="50">
        <v>151</v>
      </c>
      <c r="E39" s="50">
        <v>25454</v>
      </c>
      <c r="F39" s="50">
        <v>7500</v>
      </c>
      <c r="G39" s="73">
        <v>4.3400000000000001E-2</v>
      </c>
      <c r="H39" s="73">
        <v>2.01E-2</v>
      </c>
      <c r="I39" s="52">
        <v>1.24</v>
      </c>
      <c r="J39" s="74">
        <v>0.37</v>
      </c>
      <c r="K39" s="53">
        <v>0</v>
      </c>
      <c r="L39" s="53">
        <v>0.09</v>
      </c>
      <c r="M39" s="57">
        <v>1</v>
      </c>
      <c r="N39" s="55"/>
      <c r="O39" s="56">
        <v>0.09</v>
      </c>
    </row>
    <row r="40" spans="1:15" ht="26.45" customHeight="1" x14ac:dyDescent="0.25">
      <c r="A40" s="47">
        <v>560069</v>
      </c>
      <c r="B40" s="48" t="s">
        <v>47</v>
      </c>
      <c r="C40" s="50">
        <v>213</v>
      </c>
      <c r="D40" s="50">
        <v>36</v>
      </c>
      <c r="E40" s="50">
        <v>15620</v>
      </c>
      <c r="F40" s="50">
        <v>4438</v>
      </c>
      <c r="G40" s="73">
        <v>1.3599999999999999E-2</v>
      </c>
      <c r="H40" s="73">
        <v>8.0999999999999996E-3</v>
      </c>
      <c r="I40" s="52">
        <v>0.34</v>
      </c>
      <c r="J40" s="74">
        <v>0.12</v>
      </c>
      <c r="K40" s="53">
        <v>0.27</v>
      </c>
      <c r="L40" s="53">
        <v>0.03</v>
      </c>
      <c r="M40" s="57"/>
      <c r="N40" s="55"/>
      <c r="O40" s="56">
        <v>0.3</v>
      </c>
    </row>
    <row r="41" spans="1:15" x14ac:dyDescent="0.25">
      <c r="A41" s="47">
        <v>560070</v>
      </c>
      <c r="B41" s="48" t="s">
        <v>48</v>
      </c>
      <c r="C41" s="50">
        <v>4081</v>
      </c>
      <c r="D41" s="50">
        <v>2036</v>
      </c>
      <c r="E41" s="50">
        <v>58750</v>
      </c>
      <c r="F41" s="50">
        <v>19131</v>
      </c>
      <c r="G41" s="73">
        <v>6.9500000000000006E-2</v>
      </c>
      <c r="H41" s="73">
        <v>0.10639999999999999</v>
      </c>
      <c r="I41" s="52">
        <v>2.02</v>
      </c>
      <c r="J41" s="74">
        <v>2.17</v>
      </c>
      <c r="K41" s="53">
        <v>1.52</v>
      </c>
      <c r="L41" s="53">
        <v>0.54</v>
      </c>
      <c r="M41" s="57"/>
      <c r="N41" s="55"/>
      <c r="O41" s="56">
        <v>2.06</v>
      </c>
    </row>
    <row r="42" spans="1:15" x14ac:dyDescent="0.25">
      <c r="A42" s="47">
        <v>560071</v>
      </c>
      <c r="B42" s="48" t="s">
        <v>49</v>
      </c>
      <c r="C42" s="50">
        <v>356</v>
      </c>
      <c r="D42" s="50">
        <v>201</v>
      </c>
      <c r="E42" s="50">
        <v>18024</v>
      </c>
      <c r="F42" s="50">
        <v>5996</v>
      </c>
      <c r="G42" s="73">
        <v>1.9800000000000002E-2</v>
      </c>
      <c r="H42" s="73">
        <v>3.3500000000000002E-2</v>
      </c>
      <c r="I42" s="52">
        <v>0.53</v>
      </c>
      <c r="J42" s="74">
        <v>0.65</v>
      </c>
      <c r="K42" s="53">
        <v>0.4</v>
      </c>
      <c r="L42" s="53">
        <v>0.16</v>
      </c>
      <c r="M42" s="57"/>
      <c r="N42" s="55"/>
      <c r="O42" s="56">
        <v>0.56000000000000005</v>
      </c>
    </row>
    <row r="43" spans="1:15" x14ac:dyDescent="0.25">
      <c r="A43" s="47">
        <v>560072</v>
      </c>
      <c r="B43" s="48" t="s">
        <v>50</v>
      </c>
      <c r="C43" s="50">
        <v>458</v>
      </c>
      <c r="D43" s="50">
        <v>133</v>
      </c>
      <c r="E43" s="50">
        <v>19507</v>
      </c>
      <c r="F43" s="50">
        <v>5239</v>
      </c>
      <c r="G43" s="73">
        <v>2.35E-2</v>
      </c>
      <c r="H43" s="73">
        <v>2.5399999999999999E-2</v>
      </c>
      <c r="I43" s="52">
        <v>0.64</v>
      </c>
      <c r="J43" s="74">
        <v>0.48</v>
      </c>
      <c r="K43" s="53">
        <v>0.51</v>
      </c>
      <c r="L43" s="53">
        <v>0.1</v>
      </c>
      <c r="M43" s="57"/>
      <c r="N43" s="55"/>
      <c r="O43" s="56">
        <v>0.61</v>
      </c>
    </row>
    <row r="44" spans="1:15" x14ac:dyDescent="0.25">
      <c r="A44" s="47">
        <v>560073</v>
      </c>
      <c r="B44" s="48" t="s">
        <v>51</v>
      </c>
      <c r="C44" s="50">
        <v>982</v>
      </c>
      <c r="D44" s="50">
        <v>100</v>
      </c>
      <c r="E44" s="50">
        <v>11084</v>
      </c>
      <c r="F44" s="50">
        <v>2210</v>
      </c>
      <c r="G44" s="73">
        <v>8.8599999999999998E-2</v>
      </c>
      <c r="H44" s="73">
        <v>4.5199999999999997E-2</v>
      </c>
      <c r="I44" s="52">
        <v>2.5</v>
      </c>
      <c r="J44" s="74">
        <v>0.89</v>
      </c>
      <c r="K44" s="53">
        <v>2.08</v>
      </c>
      <c r="L44" s="53">
        <v>0.15</v>
      </c>
      <c r="M44" s="57"/>
      <c r="N44" s="55"/>
      <c r="O44" s="56">
        <v>2.23</v>
      </c>
    </row>
    <row r="45" spans="1:15" x14ac:dyDescent="0.25">
      <c r="A45" s="47">
        <v>560074</v>
      </c>
      <c r="B45" s="48" t="s">
        <v>52</v>
      </c>
      <c r="C45" s="50">
        <v>162</v>
      </c>
      <c r="D45" s="50">
        <v>83</v>
      </c>
      <c r="E45" s="50">
        <v>17964</v>
      </c>
      <c r="F45" s="50">
        <v>5748</v>
      </c>
      <c r="G45" s="73">
        <v>8.9999999999999993E-3</v>
      </c>
      <c r="H45" s="73">
        <v>1.44E-2</v>
      </c>
      <c r="I45" s="52">
        <v>0.21</v>
      </c>
      <c r="J45" s="74">
        <v>0.25</v>
      </c>
      <c r="K45" s="53">
        <v>0.16</v>
      </c>
      <c r="L45" s="53">
        <v>0.06</v>
      </c>
      <c r="M45" s="57"/>
      <c r="N45" s="55"/>
      <c r="O45" s="56">
        <v>0.22</v>
      </c>
    </row>
    <row r="46" spans="1:15" x14ac:dyDescent="0.25">
      <c r="A46" s="47">
        <v>560075</v>
      </c>
      <c r="B46" s="48" t="s">
        <v>53</v>
      </c>
      <c r="C46" s="50">
        <v>2052</v>
      </c>
      <c r="D46" s="50">
        <v>532</v>
      </c>
      <c r="E46" s="50">
        <v>29670</v>
      </c>
      <c r="F46" s="50">
        <v>8821</v>
      </c>
      <c r="G46" s="73">
        <v>6.9199999999999998E-2</v>
      </c>
      <c r="H46" s="73">
        <v>6.0299999999999999E-2</v>
      </c>
      <c r="I46" s="52">
        <v>2.0099999999999998</v>
      </c>
      <c r="J46" s="74">
        <v>1.21</v>
      </c>
      <c r="K46" s="53">
        <v>1.55</v>
      </c>
      <c r="L46" s="53">
        <v>0.28000000000000003</v>
      </c>
      <c r="M46" s="57"/>
      <c r="N46" s="55"/>
      <c r="O46" s="56">
        <v>1.83</v>
      </c>
    </row>
    <row r="47" spans="1:15" x14ac:dyDescent="0.25">
      <c r="A47" s="47">
        <v>560076</v>
      </c>
      <c r="B47" s="48" t="s">
        <v>54</v>
      </c>
      <c r="C47" s="50">
        <v>317</v>
      </c>
      <c r="D47" s="50">
        <v>92</v>
      </c>
      <c r="E47" s="50">
        <v>8950</v>
      </c>
      <c r="F47" s="50">
        <v>2459</v>
      </c>
      <c r="G47" s="73">
        <v>3.5400000000000001E-2</v>
      </c>
      <c r="H47" s="73">
        <v>3.7400000000000003E-2</v>
      </c>
      <c r="I47" s="52">
        <v>1</v>
      </c>
      <c r="J47" s="74">
        <v>0.73</v>
      </c>
      <c r="K47" s="53">
        <v>0.78</v>
      </c>
      <c r="L47" s="53">
        <v>0.16</v>
      </c>
      <c r="M47" s="57"/>
      <c r="N47" s="55"/>
      <c r="O47" s="56">
        <v>0.94</v>
      </c>
    </row>
    <row r="48" spans="1:15" x14ac:dyDescent="0.25">
      <c r="A48" s="47">
        <v>560077</v>
      </c>
      <c r="B48" s="48" t="s">
        <v>55</v>
      </c>
      <c r="C48" s="50">
        <v>315</v>
      </c>
      <c r="D48" s="50">
        <v>13</v>
      </c>
      <c r="E48" s="50">
        <v>10731</v>
      </c>
      <c r="F48" s="50">
        <v>2130</v>
      </c>
      <c r="G48" s="73">
        <v>2.9399999999999999E-2</v>
      </c>
      <c r="H48" s="73">
        <v>6.1000000000000004E-3</v>
      </c>
      <c r="I48" s="52">
        <v>0.82</v>
      </c>
      <c r="J48" s="74">
        <v>0.08</v>
      </c>
      <c r="K48" s="53">
        <v>0.68</v>
      </c>
      <c r="L48" s="53">
        <v>0.01</v>
      </c>
      <c r="M48" s="54"/>
      <c r="N48" s="55"/>
      <c r="O48" s="56">
        <v>0.69</v>
      </c>
    </row>
    <row r="49" spans="1:15" x14ac:dyDescent="0.25">
      <c r="A49" s="47">
        <v>560078</v>
      </c>
      <c r="B49" s="48" t="s">
        <v>56</v>
      </c>
      <c r="C49" s="50">
        <v>968</v>
      </c>
      <c r="D49" s="50">
        <v>330</v>
      </c>
      <c r="E49" s="50">
        <v>34212</v>
      </c>
      <c r="F49" s="50">
        <v>11521</v>
      </c>
      <c r="G49" s="73">
        <v>2.8299999999999999E-2</v>
      </c>
      <c r="H49" s="73">
        <v>2.86E-2</v>
      </c>
      <c r="I49" s="52">
        <v>0.79</v>
      </c>
      <c r="J49" s="74">
        <v>0.55000000000000004</v>
      </c>
      <c r="K49" s="53">
        <v>0.59</v>
      </c>
      <c r="L49" s="53">
        <v>0.14000000000000001</v>
      </c>
      <c r="M49" s="54"/>
      <c r="N49" s="55"/>
      <c r="O49" s="56">
        <v>0.73</v>
      </c>
    </row>
    <row r="50" spans="1:15" x14ac:dyDescent="0.25">
      <c r="A50" s="47">
        <v>560079</v>
      </c>
      <c r="B50" s="48" t="s">
        <v>57</v>
      </c>
      <c r="C50" s="50">
        <v>1263</v>
      </c>
      <c r="D50" s="50">
        <v>306</v>
      </c>
      <c r="E50" s="50">
        <v>33019</v>
      </c>
      <c r="F50" s="50">
        <v>9483</v>
      </c>
      <c r="G50" s="73">
        <v>3.8300000000000001E-2</v>
      </c>
      <c r="H50" s="73">
        <v>3.2300000000000002E-2</v>
      </c>
      <c r="I50" s="52">
        <v>1.0900000000000001</v>
      </c>
      <c r="J50" s="74">
        <v>0.62</v>
      </c>
      <c r="K50" s="53">
        <v>0.85</v>
      </c>
      <c r="L50" s="53">
        <v>0.14000000000000001</v>
      </c>
      <c r="M50" s="54"/>
      <c r="N50" s="55"/>
      <c r="O50" s="56">
        <v>0.99</v>
      </c>
    </row>
    <row r="51" spans="1:15" ht="15" customHeight="1" x14ac:dyDescent="0.25">
      <c r="A51" s="47">
        <v>560080</v>
      </c>
      <c r="B51" s="48" t="s">
        <v>58</v>
      </c>
      <c r="C51" s="50">
        <v>120</v>
      </c>
      <c r="D51" s="50">
        <v>29</v>
      </c>
      <c r="E51" s="50">
        <v>17536</v>
      </c>
      <c r="F51" s="50">
        <v>5275</v>
      </c>
      <c r="G51" s="73">
        <v>6.7999999999999996E-3</v>
      </c>
      <c r="H51" s="73">
        <v>5.4999999999999997E-3</v>
      </c>
      <c r="I51" s="52">
        <v>0.14000000000000001</v>
      </c>
      <c r="J51" s="74">
        <v>0.06</v>
      </c>
      <c r="K51" s="53">
        <v>0.11</v>
      </c>
      <c r="L51" s="53">
        <v>0.01</v>
      </c>
      <c r="M51" s="54"/>
      <c r="N51" s="55"/>
      <c r="O51" s="56">
        <v>0.12</v>
      </c>
    </row>
    <row r="52" spans="1:15" x14ac:dyDescent="0.25">
      <c r="A52" s="47">
        <v>560081</v>
      </c>
      <c r="B52" s="48" t="s">
        <v>59</v>
      </c>
      <c r="C52" s="50">
        <v>344</v>
      </c>
      <c r="D52" s="50">
        <v>144</v>
      </c>
      <c r="E52" s="50">
        <v>19776</v>
      </c>
      <c r="F52" s="50">
        <v>6774</v>
      </c>
      <c r="G52" s="73">
        <v>1.7399999999999999E-2</v>
      </c>
      <c r="H52" s="73">
        <v>2.1299999999999999E-2</v>
      </c>
      <c r="I52" s="52">
        <v>0.46</v>
      </c>
      <c r="J52" s="74">
        <v>0.39</v>
      </c>
      <c r="K52" s="53">
        <v>0.34</v>
      </c>
      <c r="L52" s="53">
        <v>0.1</v>
      </c>
      <c r="M52" s="54"/>
      <c r="N52" s="55"/>
      <c r="O52" s="56">
        <v>0.44</v>
      </c>
    </row>
    <row r="53" spans="1:15" x14ac:dyDescent="0.25">
      <c r="A53" s="47">
        <v>560082</v>
      </c>
      <c r="B53" s="48" t="s">
        <v>60</v>
      </c>
      <c r="C53" s="50">
        <v>305</v>
      </c>
      <c r="D53" s="50">
        <v>73</v>
      </c>
      <c r="E53" s="50">
        <v>15290</v>
      </c>
      <c r="F53" s="50">
        <v>3874</v>
      </c>
      <c r="G53" s="73">
        <v>1.9900000000000001E-2</v>
      </c>
      <c r="H53" s="73">
        <v>1.8800000000000001E-2</v>
      </c>
      <c r="I53" s="52">
        <v>0.53</v>
      </c>
      <c r="J53" s="74">
        <v>0.34</v>
      </c>
      <c r="K53" s="53">
        <v>0.42</v>
      </c>
      <c r="L53" s="53">
        <v>7.0000000000000007E-2</v>
      </c>
      <c r="M53" s="54"/>
      <c r="N53" s="55"/>
      <c r="O53" s="56">
        <v>0.49</v>
      </c>
    </row>
    <row r="54" spans="1:15" x14ac:dyDescent="0.25">
      <c r="A54" s="47">
        <v>560083</v>
      </c>
      <c r="B54" s="48" t="s">
        <v>61</v>
      </c>
      <c r="C54" s="50">
        <v>105</v>
      </c>
      <c r="D54" s="50">
        <v>38</v>
      </c>
      <c r="E54" s="50">
        <v>14067</v>
      </c>
      <c r="F54" s="50">
        <v>3317</v>
      </c>
      <c r="G54" s="73">
        <v>7.4999999999999997E-3</v>
      </c>
      <c r="H54" s="73">
        <v>1.15E-2</v>
      </c>
      <c r="I54" s="52">
        <v>0.16</v>
      </c>
      <c r="J54" s="74">
        <v>0.19</v>
      </c>
      <c r="K54" s="53">
        <v>0.13</v>
      </c>
      <c r="L54" s="53">
        <v>0.04</v>
      </c>
      <c r="M54" s="54"/>
      <c r="N54" s="55"/>
      <c r="O54" s="56">
        <v>0.17</v>
      </c>
    </row>
    <row r="55" spans="1:15" x14ac:dyDescent="0.25">
      <c r="A55" s="47">
        <v>560084</v>
      </c>
      <c r="B55" s="48" t="s">
        <v>62</v>
      </c>
      <c r="C55" s="50">
        <v>44</v>
      </c>
      <c r="D55" s="50">
        <v>17</v>
      </c>
      <c r="E55" s="50">
        <v>20572</v>
      </c>
      <c r="F55" s="50">
        <v>6832</v>
      </c>
      <c r="G55" s="73">
        <v>2.0999999999999999E-3</v>
      </c>
      <c r="H55" s="73">
        <v>2.5000000000000001E-3</v>
      </c>
      <c r="I55" s="52">
        <v>0</v>
      </c>
      <c r="J55" s="74">
        <v>0</v>
      </c>
      <c r="K55" s="53">
        <v>0</v>
      </c>
      <c r="L55" s="53">
        <v>0</v>
      </c>
      <c r="M55" s="54"/>
      <c r="N55" s="55"/>
      <c r="O55" s="56">
        <v>0</v>
      </c>
    </row>
    <row r="56" spans="1:15" ht="26.25" x14ac:dyDescent="0.25">
      <c r="A56" s="47">
        <v>560085</v>
      </c>
      <c r="B56" s="48" t="s">
        <v>63</v>
      </c>
      <c r="C56" s="50">
        <v>221</v>
      </c>
      <c r="D56" s="50">
        <v>5</v>
      </c>
      <c r="E56" s="50">
        <v>9711</v>
      </c>
      <c r="F56" s="50">
        <v>309</v>
      </c>
      <c r="G56" s="73">
        <v>2.2800000000000001E-2</v>
      </c>
      <c r="H56" s="73">
        <v>1.6199999999999999E-2</v>
      </c>
      <c r="I56" s="52">
        <v>0.62</v>
      </c>
      <c r="J56" s="74">
        <v>0.28999999999999998</v>
      </c>
      <c r="K56" s="53">
        <v>0.6</v>
      </c>
      <c r="L56" s="53">
        <v>0.01</v>
      </c>
      <c r="M56" s="54"/>
      <c r="N56" s="55"/>
      <c r="O56" s="56">
        <v>0.61</v>
      </c>
    </row>
    <row r="57" spans="1:15" ht="26.25" x14ac:dyDescent="0.25">
      <c r="A57" s="47">
        <v>560086</v>
      </c>
      <c r="B57" s="48" t="s">
        <v>64</v>
      </c>
      <c r="C57" s="50">
        <v>591</v>
      </c>
      <c r="D57" s="50">
        <v>34</v>
      </c>
      <c r="E57" s="50">
        <v>17930</v>
      </c>
      <c r="F57" s="50">
        <v>844</v>
      </c>
      <c r="G57" s="73">
        <v>3.3000000000000002E-2</v>
      </c>
      <c r="H57" s="73">
        <v>4.0300000000000002E-2</v>
      </c>
      <c r="I57" s="52">
        <v>0.93</v>
      </c>
      <c r="J57" s="74">
        <v>0.79</v>
      </c>
      <c r="K57" s="53">
        <v>0.89</v>
      </c>
      <c r="L57" s="53">
        <v>0.03</v>
      </c>
      <c r="M57" s="54"/>
      <c r="N57" s="55"/>
      <c r="O57" s="56">
        <v>0.92</v>
      </c>
    </row>
    <row r="58" spans="1:15" x14ac:dyDescent="0.25">
      <c r="A58" s="47">
        <v>560087</v>
      </c>
      <c r="B58" s="48" t="s">
        <v>65</v>
      </c>
      <c r="C58" s="50">
        <v>1084</v>
      </c>
      <c r="D58" s="50">
        <v>0</v>
      </c>
      <c r="E58" s="50">
        <v>24488</v>
      </c>
      <c r="F58" s="50">
        <v>1</v>
      </c>
      <c r="G58" s="73">
        <v>4.4299999999999999E-2</v>
      </c>
      <c r="H58" s="73">
        <v>0</v>
      </c>
      <c r="I58" s="52">
        <v>1.26</v>
      </c>
      <c r="J58" s="74">
        <v>0</v>
      </c>
      <c r="K58" s="53">
        <v>1.26</v>
      </c>
      <c r="L58" s="53">
        <v>0</v>
      </c>
      <c r="M58" s="54"/>
      <c r="N58" s="55"/>
      <c r="O58" s="56">
        <v>1.26</v>
      </c>
    </row>
    <row r="59" spans="1:15" ht="26.25" x14ac:dyDescent="0.25">
      <c r="A59" s="47">
        <v>560088</v>
      </c>
      <c r="B59" s="48" t="s">
        <v>66</v>
      </c>
      <c r="C59" s="50">
        <v>56</v>
      </c>
      <c r="D59" s="50">
        <v>0</v>
      </c>
      <c r="E59" s="50">
        <v>5814</v>
      </c>
      <c r="F59" s="50">
        <v>0</v>
      </c>
      <c r="G59" s="73">
        <v>9.5999999999999992E-3</v>
      </c>
      <c r="H59" s="73">
        <v>0</v>
      </c>
      <c r="I59" s="52">
        <v>0.22</v>
      </c>
      <c r="J59" s="74">
        <v>0</v>
      </c>
      <c r="K59" s="53">
        <v>0.22</v>
      </c>
      <c r="L59" s="53">
        <v>0</v>
      </c>
      <c r="M59" s="54"/>
      <c r="N59" s="55"/>
      <c r="O59" s="56">
        <v>0.22</v>
      </c>
    </row>
    <row r="60" spans="1:15" ht="26.25" x14ac:dyDescent="0.25">
      <c r="A60" s="47">
        <v>560089</v>
      </c>
      <c r="B60" s="48" t="s">
        <v>67</v>
      </c>
      <c r="C60" s="50">
        <v>176</v>
      </c>
      <c r="D60" s="50">
        <v>0</v>
      </c>
      <c r="E60" s="50">
        <v>3880</v>
      </c>
      <c r="F60" s="50">
        <v>0</v>
      </c>
      <c r="G60" s="73">
        <v>4.5400000000000003E-2</v>
      </c>
      <c r="H60" s="73">
        <v>0</v>
      </c>
      <c r="I60" s="52">
        <v>1.3</v>
      </c>
      <c r="J60" s="74">
        <v>0</v>
      </c>
      <c r="K60" s="53">
        <v>1.3</v>
      </c>
      <c r="L60" s="53">
        <v>0</v>
      </c>
      <c r="M60" s="54"/>
      <c r="N60" s="55"/>
      <c r="O60" s="56">
        <v>1.3</v>
      </c>
    </row>
    <row r="61" spans="1:15" ht="26.25" x14ac:dyDescent="0.25">
      <c r="A61" s="47">
        <v>560096</v>
      </c>
      <c r="B61" s="48" t="s">
        <v>108</v>
      </c>
      <c r="C61" s="50">
        <v>8</v>
      </c>
      <c r="D61" s="50">
        <v>0</v>
      </c>
      <c r="E61" s="50">
        <v>443</v>
      </c>
      <c r="F61" s="50">
        <v>13</v>
      </c>
      <c r="G61" s="73">
        <v>1.8100000000000002E-2</v>
      </c>
      <c r="H61" s="73">
        <v>0</v>
      </c>
      <c r="I61" s="52">
        <v>0.48</v>
      </c>
      <c r="J61" s="74">
        <v>0</v>
      </c>
      <c r="K61" s="53">
        <v>0.47</v>
      </c>
      <c r="L61" s="53">
        <v>0</v>
      </c>
      <c r="M61" s="54"/>
      <c r="N61" s="55"/>
      <c r="O61" s="56">
        <v>0.47</v>
      </c>
    </row>
    <row r="62" spans="1:15" ht="27.75" customHeight="1" x14ac:dyDescent="0.25">
      <c r="A62" s="47">
        <v>560098</v>
      </c>
      <c r="B62" s="48" t="s">
        <v>69</v>
      </c>
      <c r="C62" s="50">
        <v>114</v>
      </c>
      <c r="D62" s="50">
        <v>0</v>
      </c>
      <c r="E62" s="50">
        <v>6503</v>
      </c>
      <c r="F62" s="50">
        <v>0</v>
      </c>
      <c r="G62" s="73">
        <v>1.7500000000000002E-2</v>
      </c>
      <c r="H62" s="73">
        <v>0</v>
      </c>
      <c r="I62" s="52">
        <v>0.46</v>
      </c>
      <c r="J62" s="74">
        <v>0</v>
      </c>
      <c r="K62" s="53">
        <v>0.46</v>
      </c>
      <c r="L62" s="53">
        <v>0</v>
      </c>
      <c r="M62" s="54"/>
      <c r="N62" s="55"/>
      <c r="O62" s="56">
        <v>0.46</v>
      </c>
    </row>
    <row r="63" spans="1:15" s="39" customFormat="1" ht="25.5" x14ac:dyDescent="0.2">
      <c r="A63" s="47">
        <v>560099</v>
      </c>
      <c r="B63" s="48" t="s">
        <v>70</v>
      </c>
      <c r="C63" s="50">
        <v>49</v>
      </c>
      <c r="D63" s="50">
        <v>10</v>
      </c>
      <c r="E63" s="50">
        <v>2215</v>
      </c>
      <c r="F63" s="50">
        <v>141</v>
      </c>
      <c r="G63" s="73">
        <v>2.2100000000000002E-2</v>
      </c>
      <c r="H63" s="73">
        <v>7.0900000000000005E-2</v>
      </c>
      <c r="I63" s="52">
        <v>0.6</v>
      </c>
      <c r="J63" s="74">
        <v>1.43</v>
      </c>
      <c r="K63" s="53">
        <v>0.56000000000000005</v>
      </c>
      <c r="L63" s="53">
        <v>0.09</v>
      </c>
      <c r="M63" s="54"/>
      <c r="N63" s="55"/>
      <c r="O63" s="56">
        <v>0.65</v>
      </c>
    </row>
    <row r="64" spans="1:15" s="39" customFormat="1" ht="12.75" x14ac:dyDescent="0.2">
      <c r="A64" s="47">
        <v>560205</v>
      </c>
      <c r="B64" s="48" t="s">
        <v>109</v>
      </c>
      <c r="C64" s="50">
        <v>2</v>
      </c>
      <c r="D64" s="50">
        <v>1</v>
      </c>
      <c r="E64" s="50">
        <v>15</v>
      </c>
      <c r="F64" s="50">
        <v>21</v>
      </c>
      <c r="G64" s="73">
        <v>0.1333</v>
      </c>
      <c r="H64" s="73">
        <v>4.7600000000000003E-2</v>
      </c>
      <c r="I64" s="52">
        <v>2.5</v>
      </c>
      <c r="J64" s="74">
        <v>0.94</v>
      </c>
      <c r="K64" s="53">
        <v>1.05</v>
      </c>
      <c r="L64" s="53">
        <v>0.55000000000000004</v>
      </c>
      <c r="M64" s="54"/>
      <c r="N64" s="55"/>
      <c r="O64" s="56">
        <v>1.6</v>
      </c>
    </row>
    <row r="65" spans="1:15" ht="39" x14ac:dyDescent="0.25">
      <c r="A65" s="47">
        <v>560206</v>
      </c>
      <c r="B65" s="48" t="s">
        <v>24</v>
      </c>
      <c r="C65" s="50">
        <v>2867</v>
      </c>
      <c r="D65" s="50">
        <v>5</v>
      </c>
      <c r="E65" s="50">
        <v>72534</v>
      </c>
      <c r="F65" s="50">
        <v>29</v>
      </c>
      <c r="G65" s="73">
        <v>3.95E-2</v>
      </c>
      <c r="H65" s="73">
        <v>0.1724</v>
      </c>
      <c r="I65" s="52">
        <v>1.1200000000000001</v>
      </c>
      <c r="J65" s="74">
        <v>2.5</v>
      </c>
      <c r="K65" s="53">
        <v>1.1200000000000001</v>
      </c>
      <c r="L65" s="53">
        <v>0</v>
      </c>
      <c r="M65" s="54"/>
      <c r="N65" s="55"/>
      <c r="O65" s="56">
        <v>1.1200000000000001</v>
      </c>
    </row>
    <row r="66" spans="1:15" ht="39" x14ac:dyDescent="0.25">
      <c r="A66" s="59">
        <v>560214</v>
      </c>
      <c r="B66" s="48" t="s">
        <v>29</v>
      </c>
      <c r="C66" s="50">
        <v>1732</v>
      </c>
      <c r="D66" s="50">
        <v>560</v>
      </c>
      <c r="E66" s="50">
        <v>82302</v>
      </c>
      <c r="F66" s="50">
        <v>26620</v>
      </c>
      <c r="G66" s="73">
        <v>2.1000000000000001E-2</v>
      </c>
      <c r="H66" s="73">
        <v>2.1000000000000001E-2</v>
      </c>
      <c r="I66" s="52">
        <v>0.56999999999999995</v>
      </c>
      <c r="J66" s="74">
        <v>0.39</v>
      </c>
      <c r="K66" s="53">
        <v>0.43</v>
      </c>
      <c r="L66" s="53">
        <v>0.09</v>
      </c>
      <c r="M66" s="60"/>
      <c r="N66" s="55"/>
      <c r="O66" s="56">
        <v>0.52</v>
      </c>
    </row>
    <row r="67" spans="1:15" s="39" customFormat="1" ht="12.75" x14ac:dyDescent="0.2">
      <c r="A67" s="61"/>
      <c r="B67" s="62" t="s">
        <v>86</v>
      </c>
      <c r="C67" s="77">
        <v>56050</v>
      </c>
      <c r="D67" s="77">
        <v>27293</v>
      </c>
      <c r="E67" s="77">
        <v>1496857</v>
      </c>
      <c r="F67" s="77">
        <v>432048</v>
      </c>
      <c r="G67" s="73">
        <v>3.7400000000000003E-2</v>
      </c>
      <c r="H67" s="73">
        <v>6.3200000000000006E-2</v>
      </c>
      <c r="I67" s="52"/>
      <c r="J67" s="74"/>
      <c r="K67" s="53"/>
      <c r="L67" s="53"/>
      <c r="M67" s="80"/>
      <c r="N67" s="55"/>
      <c r="O67" s="56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6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7"/>
  <sheetViews>
    <sheetView view="pageBreakPreview" zoomScale="106" zoomScaleNormal="100" zoomScaleSheetLayoutView="106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E7" sqref="E7"/>
    </sheetView>
  </sheetViews>
  <sheetFormatPr defaultRowHeight="15" x14ac:dyDescent="0.25"/>
  <cols>
    <col min="1" max="1" width="9.140625" style="38" customWidth="1"/>
    <col min="2" max="2" width="30.5703125" style="39" customWidth="1"/>
    <col min="3" max="3" width="9.5703125" style="39" bestFit="1" customWidth="1"/>
    <col min="4" max="4" width="10.7109375" style="39" customWidth="1"/>
    <col min="5" max="5" width="9.5703125" style="82" bestFit="1" customWidth="1"/>
    <col min="6" max="6" width="10.85546875" style="82" customWidth="1"/>
    <col min="7" max="7" width="9.5703125" style="95" bestFit="1" customWidth="1"/>
    <col min="8" max="8" width="10.5703125" style="95" customWidth="1"/>
    <col min="9" max="9" width="9.5703125" style="39" bestFit="1" customWidth="1"/>
    <col min="10" max="10" width="7.42578125" style="39" customWidth="1"/>
    <col min="11" max="11" width="9.5703125" style="44" bestFit="1" customWidth="1"/>
    <col min="12" max="12" width="11" style="44" customWidth="1"/>
    <col min="13" max="13" width="9.5703125" style="39" bestFit="1" customWidth="1"/>
    <col min="14" max="14" width="9.140625" style="39"/>
    <col min="15" max="15" width="14" style="39" customWidth="1"/>
    <col min="254" max="254" width="9.140625" customWidth="1"/>
    <col min="255" max="255" width="30.5703125" customWidth="1"/>
    <col min="256" max="256" width="9.5703125" bestFit="1" customWidth="1"/>
    <col min="257" max="257" width="10.7109375" customWidth="1"/>
    <col min="258" max="258" width="9.5703125" bestFit="1" customWidth="1"/>
    <col min="259" max="259" width="10.85546875" customWidth="1"/>
    <col min="260" max="260" width="9.5703125" bestFit="1" customWidth="1"/>
    <col min="261" max="261" width="10.5703125" customWidth="1"/>
    <col min="262" max="262" width="9.5703125" bestFit="1" customWidth="1"/>
    <col min="263" max="263" width="7.42578125" customWidth="1"/>
    <col min="264" max="264" width="9.5703125" bestFit="1" customWidth="1"/>
    <col min="265" max="265" width="11" customWidth="1"/>
    <col min="266" max="266" width="9.5703125" bestFit="1" customWidth="1"/>
    <col min="268" max="268" width="14" customWidth="1"/>
    <col min="510" max="510" width="9.140625" customWidth="1"/>
    <col min="511" max="511" width="30.5703125" customWidth="1"/>
    <col min="512" max="512" width="9.5703125" bestFit="1" customWidth="1"/>
    <col min="513" max="513" width="10.7109375" customWidth="1"/>
    <col min="514" max="514" width="9.5703125" bestFit="1" customWidth="1"/>
    <col min="515" max="515" width="10.85546875" customWidth="1"/>
    <col min="516" max="516" width="9.5703125" bestFit="1" customWidth="1"/>
    <col min="517" max="517" width="10.5703125" customWidth="1"/>
    <col min="518" max="518" width="9.5703125" bestFit="1" customWidth="1"/>
    <col min="519" max="519" width="7.42578125" customWidth="1"/>
    <col min="520" max="520" width="9.5703125" bestFit="1" customWidth="1"/>
    <col min="521" max="521" width="11" customWidth="1"/>
    <col min="522" max="522" width="9.5703125" bestFit="1" customWidth="1"/>
    <col min="524" max="524" width="14" customWidth="1"/>
    <col min="766" max="766" width="9.140625" customWidth="1"/>
    <col min="767" max="767" width="30.5703125" customWidth="1"/>
    <col min="768" max="768" width="9.5703125" bestFit="1" customWidth="1"/>
    <col min="769" max="769" width="10.7109375" customWidth="1"/>
    <col min="770" max="770" width="9.5703125" bestFit="1" customWidth="1"/>
    <col min="771" max="771" width="10.85546875" customWidth="1"/>
    <col min="772" max="772" width="9.5703125" bestFit="1" customWidth="1"/>
    <col min="773" max="773" width="10.5703125" customWidth="1"/>
    <col min="774" max="774" width="9.5703125" bestFit="1" customWidth="1"/>
    <col min="775" max="775" width="7.42578125" customWidth="1"/>
    <col min="776" max="776" width="9.5703125" bestFit="1" customWidth="1"/>
    <col min="777" max="777" width="11" customWidth="1"/>
    <col min="778" max="778" width="9.5703125" bestFit="1" customWidth="1"/>
    <col min="780" max="780" width="14" customWidth="1"/>
    <col min="1022" max="1022" width="9.140625" customWidth="1"/>
    <col min="1023" max="1023" width="30.5703125" customWidth="1"/>
    <col min="1024" max="1024" width="9.5703125" bestFit="1" customWidth="1"/>
    <col min="1025" max="1025" width="10.7109375" customWidth="1"/>
    <col min="1026" max="1026" width="9.5703125" bestFit="1" customWidth="1"/>
    <col min="1027" max="1027" width="10.85546875" customWidth="1"/>
    <col min="1028" max="1028" width="9.5703125" bestFit="1" customWidth="1"/>
    <col min="1029" max="1029" width="10.5703125" customWidth="1"/>
    <col min="1030" max="1030" width="9.5703125" bestFit="1" customWidth="1"/>
    <col min="1031" max="1031" width="7.42578125" customWidth="1"/>
    <col min="1032" max="1032" width="9.5703125" bestFit="1" customWidth="1"/>
    <col min="1033" max="1033" width="11" customWidth="1"/>
    <col min="1034" max="1034" width="9.5703125" bestFit="1" customWidth="1"/>
    <col min="1036" max="1036" width="14" customWidth="1"/>
    <col min="1278" max="1278" width="9.140625" customWidth="1"/>
    <col min="1279" max="1279" width="30.5703125" customWidth="1"/>
    <col min="1280" max="1280" width="9.5703125" bestFit="1" customWidth="1"/>
    <col min="1281" max="1281" width="10.7109375" customWidth="1"/>
    <col min="1282" max="1282" width="9.5703125" bestFit="1" customWidth="1"/>
    <col min="1283" max="1283" width="10.85546875" customWidth="1"/>
    <col min="1284" max="1284" width="9.5703125" bestFit="1" customWidth="1"/>
    <col min="1285" max="1285" width="10.5703125" customWidth="1"/>
    <col min="1286" max="1286" width="9.5703125" bestFit="1" customWidth="1"/>
    <col min="1287" max="1287" width="7.42578125" customWidth="1"/>
    <col min="1288" max="1288" width="9.5703125" bestFit="1" customWidth="1"/>
    <col min="1289" max="1289" width="11" customWidth="1"/>
    <col min="1290" max="1290" width="9.5703125" bestFit="1" customWidth="1"/>
    <col min="1292" max="1292" width="14" customWidth="1"/>
    <col min="1534" max="1534" width="9.140625" customWidth="1"/>
    <col min="1535" max="1535" width="30.5703125" customWidth="1"/>
    <col min="1536" max="1536" width="9.5703125" bestFit="1" customWidth="1"/>
    <col min="1537" max="1537" width="10.7109375" customWidth="1"/>
    <col min="1538" max="1538" width="9.5703125" bestFit="1" customWidth="1"/>
    <col min="1539" max="1539" width="10.85546875" customWidth="1"/>
    <col min="1540" max="1540" width="9.5703125" bestFit="1" customWidth="1"/>
    <col min="1541" max="1541" width="10.5703125" customWidth="1"/>
    <col min="1542" max="1542" width="9.5703125" bestFit="1" customWidth="1"/>
    <col min="1543" max="1543" width="7.42578125" customWidth="1"/>
    <col min="1544" max="1544" width="9.5703125" bestFit="1" customWidth="1"/>
    <col min="1545" max="1545" width="11" customWidth="1"/>
    <col min="1546" max="1546" width="9.5703125" bestFit="1" customWidth="1"/>
    <col min="1548" max="1548" width="14" customWidth="1"/>
    <col min="1790" max="1790" width="9.140625" customWidth="1"/>
    <col min="1791" max="1791" width="30.5703125" customWidth="1"/>
    <col min="1792" max="1792" width="9.5703125" bestFit="1" customWidth="1"/>
    <col min="1793" max="1793" width="10.7109375" customWidth="1"/>
    <col min="1794" max="1794" width="9.5703125" bestFit="1" customWidth="1"/>
    <col min="1795" max="1795" width="10.85546875" customWidth="1"/>
    <col min="1796" max="1796" width="9.5703125" bestFit="1" customWidth="1"/>
    <col min="1797" max="1797" width="10.5703125" customWidth="1"/>
    <col min="1798" max="1798" width="9.5703125" bestFit="1" customWidth="1"/>
    <col min="1799" max="1799" width="7.42578125" customWidth="1"/>
    <col min="1800" max="1800" width="9.5703125" bestFit="1" customWidth="1"/>
    <col min="1801" max="1801" width="11" customWidth="1"/>
    <col min="1802" max="1802" width="9.5703125" bestFit="1" customWidth="1"/>
    <col min="1804" max="1804" width="14" customWidth="1"/>
    <col min="2046" max="2046" width="9.140625" customWidth="1"/>
    <col min="2047" max="2047" width="30.5703125" customWidth="1"/>
    <col min="2048" max="2048" width="9.5703125" bestFit="1" customWidth="1"/>
    <col min="2049" max="2049" width="10.7109375" customWidth="1"/>
    <col min="2050" max="2050" width="9.5703125" bestFit="1" customWidth="1"/>
    <col min="2051" max="2051" width="10.85546875" customWidth="1"/>
    <col min="2052" max="2052" width="9.5703125" bestFit="1" customWidth="1"/>
    <col min="2053" max="2053" width="10.5703125" customWidth="1"/>
    <col min="2054" max="2054" width="9.5703125" bestFit="1" customWidth="1"/>
    <col min="2055" max="2055" width="7.42578125" customWidth="1"/>
    <col min="2056" max="2056" width="9.5703125" bestFit="1" customWidth="1"/>
    <col min="2057" max="2057" width="11" customWidth="1"/>
    <col min="2058" max="2058" width="9.5703125" bestFit="1" customWidth="1"/>
    <col min="2060" max="2060" width="14" customWidth="1"/>
    <col min="2302" max="2302" width="9.140625" customWidth="1"/>
    <col min="2303" max="2303" width="30.5703125" customWidth="1"/>
    <col min="2304" max="2304" width="9.5703125" bestFit="1" customWidth="1"/>
    <col min="2305" max="2305" width="10.7109375" customWidth="1"/>
    <col min="2306" max="2306" width="9.5703125" bestFit="1" customWidth="1"/>
    <col min="2307" max="2307" width="10.85546875" customWidth="1"/>
    <col min="2308" max="2308" width="9.5703125" bestFit="1" customWidth="1"/>
    <col min="2309" max="2309" width="10.5703125" customWidth="1"/>
    <col min="2310" max="2310" width="9.5703125" bestFit="1" customWidth="1"/>
    <col min="2311" max="2311" width="7.42578125" customWidth="1"/>
    <col min="2312" max="2312" width="9.5703125" bestFit="1" customWidth="1"/>
    <col min="2313" max="2313" width="11" customWidth="1"/>
    <col min="2314" max="2314" width="9.5703125" bestFit="1" customWidth="1"/>
    <col min="2316" max="2316" width="14" customWidth="1"/>
    <col min="2558" max="2558" width="9.140625" customWidth="1"/>
    <col min="2559" max="2559" width="30.5703125" customWidth="1"/>
    <col min="2560" max="2560" width="9.5703125" bestFit="1" customWidth="1"/>
    <col min="2561" max="2561" width="10.7109375" customWidth="1"/>
    <col min="2562" max="2562" width="9.5703125" bestFit="1" customWidth="1"/>
    <col min="2563" max="2563" width="10.85546875" customWidth="1"/>
    <col min="2564" max="2564" width="9.5703125" bestFit="1" customWidth="1"/>
    <col min="2565" max="2565" width="10.5703125" customWidth="1"/>
    <col min="2566" max="2566" width="9.5703125" bestFit="1" customWidth="1"/>
    <col min="2567" max="2567" width="7.42578125" customWidth="1"/>
    <col min="2568" max="2568" width="9.5703125" bestFit="1" customWidth="1"/>
    <col min="2569" max="2569" width="11" customWidth="1"/>
    <col min="2570" max="2570" width="9.5703125" bestFit="1" customWidth="1"/>
    <col min="2572" max="2572" width="14" customWidth="1"/>
    <col min="2814" max="2814" width="9.140625" customWidth="1"/>
    <col min="2815" max="2815" width="30.5703125" customWidth="1"/>
    <col min="2816" max="2816" width="9.5703125" bestFit="1" customWidth="1"/>
    <col min="2817" max="2817" width="10.7109375" customWidth="1"/>
    <col min="2818" max="2818" width="9.5703125" bestFit="1" customWidth="1"/>
    <col min="2819" max="2819" width="10.85546875" customWidth="1"/>
    <col min="2820" max="2820" width="9.5703125" bestFit="1" customWidth="1"/>
    <col min="2821" max="2821" width="10.5703125" customWidth="1"/>
    <col min="2822" max="2822" width="9.5703125" bestFit="1" customWidth="1"/>
    <col min="2823" max="2823" width="7.42578125" customWidth="1"/>
    <col min="2824" max="2824" width="9.5703125" bestFit="1" customWidth="1"/>
    <col min="2825" max="2825" width="11" customWidth="1"/>
    <col min="2826" max="2826" width="9.5703125" bestFit="1" customWidth="1"/>
    <col min="2828" max="2828" width="14" customWidth="1"/>
    <col min="3070" max="3070" width="9.140625" customWidth="1"/>
    <col min="3071" max="3071" width="30.5703125" customWidth="1"/>
    <col min="3072" max="3072" width="9.5703125" bestFit="1" customWidth="1"/>
    <col min="3073" max="3073" width="10.7109375" customWidth="1"/>
    <col min="3074" max="3074" width="9.5703125" bestFit="1" customWidth="1"/>
    <col min="3075" max="3075" width="10.85546875" customWidth="1"/>
    <col min="3076" max="3076" width="9.5703125" bestFit="1" customWidth="1"/>
    <col min="3077" max="3077" width="10.5703125" customWidth="1"/>
    <col min="3078" max="3078" width="9.5703125" bestFit="1" customWidth="1"/>
    <col min="3079" max="3079" width="7.42578125" customWidth="1"/>
    <col min="3080" max="3080" width="9.5703125" bestFit="1" customWidth="1"/>
    <col min="3081" max="3081" width="11" customWidth="1"/>
    <col min="3082" max="3082" width="9.5703125" bestFit="1" customWidth="1"/>
    <col min="3084" max="3084" width="14" customWidth="1"/>
    <col min="3326" max="3326" width="9.140625" customWidth="1"/>
    <col min="3327" max="3327" width="30.5703125" customWidth="1"/>
    <col min="3328" max="3328" width="9.5703125" bestFit="1" customWidth="1"/>
    <col min="3329" max="3329" width="10.7109375" customWidth="1"/>
    <col min="3330" max="3330" width="9.5703125" bestFit="1" customWidth="1"/>
    <col min="3331" max="3331" width="10.85546875" customWidth="1"/>
    <col min="3332" max="3332" width="9.5703125" bestFit="1" customWidth="1"/>
    <col min="3333" max="3333" width="10.5703125" customWidth="1"/>
    <col min="3334" max="3334" width="9.5703125" bestFit="1" customWidth="1"/>
    <col min="3335" max="3335" width="7.42578125" customWidth="1"/>
    <col min="3336" max="3336" width="9.5703125" bestFit="1" customWidth="1"/>
    <col min="3337" max="3337" width="11" customWidth="1"/>
    <col min="3338" max="3338" width="9.5703125" bestFit="1" customWidth="1"/>
    <col min="3340" max="3340" width="14" customWidth="1"/>
    <col min="3582" max="3582" width="9.140625" customWidth="1"/>
    <col min="3583" max="3583" width="30.5703125" customWidth="1"/>
    <col min="3584" max="3584" width="9.5703125" bestFit="1" customWidth="1"/>
    <col min="3585" max="3585" width="10.7109375" customWidth="1"/>
    <col min="3586" max="3586" width="9.5703125" bestFit="1" customWidth="1"/>
    <col min="3587" max="3587" width="10.85546875" customWidth="1"/>
    <col min="3588" max="3588" width="9.5703125" bestFit="1" customWidth="1"/>
    <col min="3589" max="3589" width="10.5703125" customWidth="1"/>
    <col min="3590" max="3590" width="9.5703125" bestFit="1" customWidth="1"/>
    <col min="3591" max="3591" width="7.42578125" customWidth="1"/>
    <col min="3592" max="3592" width="9.5703125" bestFit="1" customWidth="1"/>
    <col min="3593" max="3593" width="11" customWidth="1"/>
    <col min="3594" max="3594" width="9.5703125" bestFit="1" customWidth="1"/>
    <col min="3596" max="3596" width="14" customWidth="1"/>
    <col min="3838" max="3838" width="9.140625" customWidth="1"/>
    <col min="3839" max="3839" width="30.5703125" customWidth="1"/>
    <col min="3840" max="3840" width="9.5703125" bestFit="1" customWidth="1"/>
    <col min="3841" max="3841" width="10.7109375" customWidth="1"/>
    <col min="3842" max="3842" width="9.5703125" bestFit="1" customWidth="1"/>
    <col min="3843" max="3843" width="10.85546875" customWidth="1"/>
    <col min="3844" max="3844" width="9.5703125" bestFit="1" customWidth="1"/>
    <col min="3845" max="3845" width="10.5703125" customWidth="1"/>
    <col min="3846" max="3846" width="9.5703125" bestFit="1" customWidth="1"/>
    <col min="3847" max="3847" width="7.42578125" customWidth="1"/>
    <col min="3848" max="3848" width="9.5703125" bestFit="1" customWidth="1"/>
    <col min="3849" max="3849" width="11" customWidth="1"/>
    <col min="3850" max="3850" width="9.5703125" bestFit="1" customWidth="1"/>
    <col min="3852" max="3852" width="14" customWidth="1"/>
    <col min="4094" max="4094" width="9.140625" customWidth="1"/>
    <col min="4095" max="4095" width="30.5703125" customWidth="1"/>
    <col min="4096" max="4096" width="9.5703125" bestFit="1" customWidth="1"/>
    <col min="4097" max="4097" width="10.7109375" customWidth="1"/>
    <col min="4098" max="4098" width="9.5703125" bestFit="1" customWidth="1"/>
    <col min="4099" max="4099" width="10.85546875" customWidth="1"/>
    <col min="4100" max="4100" width="9.5703125" bestFit="1" customWidth="1"/>
    <col min="4101" max="4101" width="10.5703125" customWidth="1"/>
    <col min="4102" max="4102" width="9.5703125" bestFit="1" customWidth="1"/>
    <col min="4103" max="4103" width="7.42578125" customWidth="1"/>
    <col min="4104" max="4104" width="9.5703125" bestFit="1" customWidth="1"/>
    <col min="4105" max="4105" width="11" customWidth="1"/>
    <col min="4106" max="4106" width="9.5703125" bestFit="1" customWidth="1"/>
    <col min="4108" max="4108" width="14" customWidth="1"/>
    <col min="4350" max="4350" width="9.140625" customWidth="1"/>
    <col min="4351" max="4351" width="30.5703125" customWidth="1"/>
    <col min="4352" max="4352" width="9.5703125" bestFit="1" customWidth="1"/>
    <col min="4353" max="4353" width="10.7109375" customWidth="1"/>
    <col min="4354" max="4354" width="9.5703125" bestFit="1" customWidth="1"/>
    <col min="4355" max="4355" width="10.85546875" customWidth="1"/>
    <col min="4356" max="4356" width="9.5703125" bestFit="1" customWidth="1"/>
    <col min="4357" max="4357" width="10.5703125" customWidth="1"/>
    <col min="4358" max="4358" width="9.5703125" bestFit="1" customWidth="1"/>
    <col min="4359" max="4359" width="7.42578125" customWidth="1"/>
    <col min="4360" max="4360" width="9.5703125" bestFit="1" customWidth="1"/>
    <col min="4361" max="4361" width="11" customWidth="1"/>
    <col min="4362" max="4362" width="9.5703125" bestFit="1" customWidth="1"/>
    <col min="4364" max="4364" width="14" customWidth="1"/>
    <col min="4606" max="4606" width="9.140625" customWidth="1"/>
    <col min="4607" max="4607" width="30.5703125" customWidth="1"/>
    <col min="4608" max="4608" width="9.5703125" bestFit="1" customWidth="1"/>
    <col min="4609" max="4609" width="10.7109375" customWidth="1"/>
    <col min="4610" max="4610" width="9.5703125" bestFit="1" customWidth="1"/>
    <col min="4611" max="4611" width="10.85546875" customWidth="1"/>
    <col min="4612" max="4612" width="9.5703125" bestFit="1" customWidth="1"/>
    <col min="4613" max="4613" width="10.5703125" customWidth="1"/>
    <col min="4614" max="4614" width="9.5703125" bestFit="1" customWidth="1"/>
    <col min="4615" max="4615" width="7.42578125" customWidth="1"/>
    <col min="4616" max="4616" width="9.5703125" bestFit="1" customWidth="1"/>
    <col min="4617" max="4617" width="11" customWidth="1"/>
    <col min="4618" max="4618" width="9.5703125" bestFit="1" customWidth="1"/>
    <col min="4620" max="4620" width="14" customWidth="1"/>
    <col min="4862" max="4862" width="9.140625" customWidth="1"/>
    <col min="4863" max="4863" width="30.5703125" customWidth="1"/>
    <col min="4864" max="4864" width="9.5703125" bestFit="1" customWidth="1"/>
    <col min="4865" max="4865" width="10.7109375" customWidth="1"/>
    <col min="4866" max="4866" width="9.5703125" bestFit="1" customWidth="1"/>
    <col min="4867" max="4867" width="10.85546875" customWidth="1"/>
    <col min="4868" max="4868" width="9.5703125" bestFit="1" customWidth="1"/>
    <col min="4869" max="4869" width="10.5703125" customWidth="1"/>
    <col min="4870" max="4870" width="9.5703125" bestFit="1" customWidth="1"/>
    <col min="4871" max="4871" width="7.42578125" customWidth="1"/>
    <col min="4872" max="4872" width="9.5703125" bestFit="1" customWidth="1"/>
    <col min="4873" max="4873" width="11" customWidth="1"/>
    <col min="4874" max="4874" width="9.5703125" bestFit="1" customWidth="1"/>
    <col min="4876" max="4876" width="14" customWidth="1"/>
    <col min="5118" max="5118" width="9.140625" customWidth="1"/>
    <col min="5119" max="5119" width="30.5703125" customWidth="1"/>
    <col min="5120" max="5120" width="9.5703125" bestFit="1" customWidth="1"/>
    <col min="5121" max="5121" width="10.7109375" customWidth="1"/>
    <col min="5122" max="5122" width="9.5703125" bestFit="1" customWidth="1"/>
    <col min="5123" max="5123" width="10.85546875" customWidth="1"/>
    <col min="5124" max="5124" width="9.5703125" bestFit="1" customWidth="1"/>
    <col min="5125" max="5125" width="10.5703125" customWidth="1"/>
    <col min="5126" max="5126" width="9.5703125" bestFit="1" customWidth="1"/>
    <col min="5127" max="5127" width="7.42578125" customWidth="1"/>
    <col min="5128" max="5128" width="9.5703125" bestFit="1" customWidth="1"/>
    <col min="5129" max="5129" width="11" customWidth="1"/>
    <col min="5130" max="5130" width="9.5703125" bestFit="1" customWidth="1"/>
    <col min="5132" max="5132" width="14" customWidth="1"/>
    <col min="5374" max="5374" width="9.140625" customWidth="1"/>
    <col min="5375" max="5375" width="30.5703125" customWidth="1"/>
    <col min="5376" max="5376" width="9.5703125" bestFit="1" customWidth="1"/>
    <col min="5377" max="5377" width="10.7109375" customWidth="1"/>
    <col min="5378" max="5378" width="9.5703125" bestFit="1" customWidth="1"/>
    <col min="5379" max="5379" width="10.85546875" customWidth="1"/>
    <col min="5380" max="5380" width="9.5703125" bestFit="1" customWidth="1"/>
    <col min="5381" max="5381" width="10.5703125" customWidth="1"/>
    <col min="5382" max="5382" width="9.5703125" bestFit="1" customWidth="1"/>
    <col min="5383" max="5383" width="7.42578125" customWidth="1"/>
    <col min="5384" max="5384" width="9.5703125" bestFit="1" customWidth="1"/>
    <col min="5385" max="5385" width="11" customWidth="1"/>
    <col min="5386" max="5386" width="9.5703125" bestFit="1" customWidth="1"/>
    <col min="5388" max="5388" width="14" customWidth="1"/>
    <col min="5630" max="5630" width="9.140625" customWidth="1"/>
    <col min="5631" max="5631" width="30.5703125" customWidth="1"/>
    <col min="5632" max="5632" width="9.5703125" bestFit="1" customWidth="1"/>
    <col min="5633" max="5633" width="10.7109375" customWidth="1"/>
    <col min="5634" max="5634" width="9.5703125" bestFit="1" customWidth="1"/>
    <col min="5635" max="5635" width="10.85546875" customWidth="1"/>
    <col min="5636" max="5636" width="9.5703125" bestFit="1" customWidth="1"/>
    <col min="5637" max="5637" width="10.5703125" customWidth="1"/>
    <col min="5638" max="5638" width="9.5703125" bestFit="1" customWidth="1"/>
    <col min="5639" max="5639" width="7.42578125" customWidth="1"/>
    <col min="5640" max="5640" width="9.5703125" bestFit="1" customWidth="1"/>
    <col min="5641" max="5641" width="11" customWidth="1"/>
    <col min="5642" max="5642" width="9.5703125" bestFit="1" customWidth="1"/>
    <col min="5644" max="5644" width="14" customWidth="1"/>
    <col min="5886" max="5886" width="9.140625" customWidth="1"/>
    <col min="5887" max="5887" width="30.5703125" customWidth="1"/>
    <col min="5888" max="5888" width="9.5703125" bestFit="1" customWidth="1"/>
    <col min="5889" max="5889" width="10.7109375" customWidth="1"/>
    <col min="5890" max="5890" width="9.5703125" bestFit="1" customWidth="1"/>
    <col min="5891" max="5891" width="10.85546875" customWidth="1"/>
    <col min="5892" max="5892" width="9.5703125" bestFit="1" customWidth="1"/>
    <col min="5893" max="5893" width="10.5703125" customWidth="1"/>
    <col min="5894" max="5894" width="9.5703125" bestFit="1" customWidth="1"/>
    <col min="5895" max="5895" width="7.42578125" customWidth="1"/>
    <col min="5896" max="5896" width="9.5703125" bestFit="1" customWidth="1"/>
    <col min="5897" max="5897" width="11" customWidth="1"/>
    <col min="5898" max="5898" width="9.5703125" bestFit="1" customWidth="1"/>
    <col min="5900" max="5900" width="14" customWidth="1"/>
    <col min="6142" max="6142" width="9.140625" customWidth="1"/>
    <col min="6143" max="6143" width="30.5703125" customWidth="1"/>
    <col min="6144" max="6144" width="9.5703125" bestFit="1" customWidth="1"/>
    <col min="6145" max="6145" width="10.7109375" customWidth="1"/>
    <col min="6146" max="6146" width="9.5703125" bestFit="1" customWidth="1"/>
    <col min="6147" max="6147" width="10.85546875" customWidth="1"/>
    <col min="6148" max="6148" width="9.5703125" bestFit="1" customWidth="1"/>
    <col min="6149" max="6149" width="10.5703125" customWidth="1"/>
    <col min="6150" max="6150" width="9.5703125" bestFit="1" customWidth="1"/>
    <col min="6151" max="6151" width="7.42578125" customWidth="1"/>
    <col min="6152" max="6152" width="9.5703125" bestFit="1" customWidth="1"/>
    <col min="6153" max="6153" width="11" customWidth="1"/>
    <col min="6154" max="6154" width="9.5703125" bestFit="1" customWidth="1"/>
    <col min="6156" max="6156" width="14" customWidth="1"/>
    <col min="6398" max="6398" width="9.140625" customWidth="1"/>
    <col min="6399" max="6399" width="30.5703125" customWidth="1"/>
    <col min="6400" max="6400" width="9.5703125" bestFit="1" customWidth="1"/>
    <col min="6401" max="6401" width="10.7109375" customWidth="1"/>
    <col min="6402" max="6402" width="9.5703125" bestFit="1" customWidth="1"/>
    <col min="6403" max="6403" width="10.85546875" customWidth="1"/>
    <col min="6404" max="6404" width="9.5703125" bestFit="1" customWidth="1"/>
    <col min="6405" max="6405" width="10.5703125" customWidth="1"/>
    <col min="6406" max="6406" width="9.5703125" bestFit="1" customWidth="1"/>
    <col min="6407" max="6407" width="7.42578125" customWidth="1"/>
    <col min="6408" max="6408" width="9.5703125" bestFit="1" customWidth="1"/>
    <col min="6409" max="6409" width="11" customWidth="1"/>
    <col min="6410" max="6410" width="9.5703125" bestFit="1" customWidth="1"/>
    <col min="6412" max="6412" width="14" customWidth="1"/>
    <col min="6654" max="6654" width="9.140625" customWidth="1"/>
    <col min="6655" max="6655" width="30.5703125" customWidth="1"/>
    <col min="6656" max="6656" width="9.5703125" bestFit="1" customWidth="1"/>
    <col min="6657" max="6657" width="10.7109375" customWidth="1"/>
    <col min="6658" max="6658" width="9.5703125" bestFit="1" customWidth="1"/>
    <col min="6659" max="6659" width="10.85546875" customWidth="1"/>
    <col min="6660" max="6660" width="9.5703125" bestFit="1" customWidth="1"/>
    <col min="6661" max="6661" width="10.5703125" customWidth="1"/>
    <col min="6662" max="6662" width="9.5703125" bestFit="1" customWidth="1"/>
    <col min="6663" max="6663" width="7.42578125" customWidth="1"/>
    <col min="6664" max="6664" width="9.5703125" bestFit="1" customWidth="1"/>
    <col min="6665" max="6665" width="11" customWidth="1"/>
    <col min="6666" max="6666" width="9.5703125" bestFit="1" customWidth="1"/>
    <col min="6668" max="6668" width="14" customWidth="1"/>
    <col min="6910" max="6910" width="9.140625" customWidth="1"/>
    <col min="6911" max="6911" width="30.5703125" customWidth="1"/>
    <col min="6912" max="6912" width="9.5703125" bestFit="1" customWidth="1"/>
    <col min="6913" max="6913" width="10.7109375" customWidth="1"/>
    <col min="6914" max="6914" width="9.5703125" bestFit="1" customWidth="1"/>
    <col min="6915" max="6915" width="10.85546875" customWidth="1"/>
    <col min="6916" max="6916" width="9.5703125" bestFit="1" customWidth="1"/>
    <col min="6917" max="6917" width="10.5703125" customWidth="1"/>
    <col min="6918" max="6918" width="9.5703125" bestFit="1" customWidth="1"/>
    <col min="6919" max="6919" width="7.42578125" customWidth="1"/>
    <col min="6920" max="6920" width="9.5703125" bestFit="1" customWidth="1"/>
    <col min="6921" max="6921" width="11" customWidth="1"/>
    <col min="6922" max="6922" width="9.5703125" bestFit="1" customWidth="1"/>
    <col min="6924" max="6924" width="14" customWidth="1"/>
    <col min="7166" max="7166" width="9.140625" customWidth="1"/>
    <col min="7167" max="7167" width="30.5703125" customWidth="1"/>
    <col min="7168" max="7168" width="9.5703125" bestFit="1" customWidth="1"/>
    <col min="7169" max="7169" width="10.7109375" customWidth="1"/>
    <col min="7170" max="7170" width="9.5703125" bestFit="1" customWidth="1"/>
    <col min="7171" max="7171" width="10.85546875" customWidth="1"/>
    <col min="7172" max="7172" width="9.5703125" bestFit="1" customWidth="1"/>
    <col min="7173" max="7173" width="10.5703125" customWidth="1"/>
    <col min="7174" max="7174" width="9.5703125" bestFit="1" customWidth="1"/>
    <col min="7175" max="7175" width="7.42578125" customWidth="1"/>
    <col min="7176" max="7176" width="9.5703125" bestFit="1" customWidth="1"/>
    <col min="7177" max="7177" width="11" customWidth="1"/>
    <col min="7178" max="7178" width="9.5703125" bestFit="1" customWidth="1"/>
    <col min="7180" max="7180" width="14" customWidth="1"/>
    <col min="7422" max="7422" width="9.140625" customWidth="1"/>
    <col min="7423" max="7423" width="30.5703125" customWidth="1"/>
    <col min="7424" max="7424" width="9.5703125" bestFit="1" customWidth="1"/>
    <col min="7425" max="7425" width="10.7109375" customWidth="1"/>
    <col min="7426" max="7426" width="9.5703125" bestFit="1" customWidth="1"/>
    <col min="7427" max="7427" width="10.85546875" customWidth="1"/>
    <col min="7428" max="7428" width="9.5703125" bestFit="1" customWidth="1"/>
    <col min="7429" max="7429" width="10.5703125" customWidth="1"/>
    <col min="7430" max="7430" width="9.5703125" bestFit="1" customWidth="1"/>
    <col min="7431" max="7431" width="7.42578125" customWidth="1"/>
    <col min="7432" max="7432" width="9.5703125" bestFit="1" customWidth="1"/>
    <col min="7433" max="7433" width="11" customWidth="1"/>
    <col min="7434" max="7434" width="9.5703125" bestFit="1" customWidth="1"/>
    <col min="7436" max="7436" width="14" customWidth="1"/>
    <col min="7678" max="7678" width="9.140625" customWidth="1"/>
    <col min="7679" max="7679" width="30.5703125" customWidth="1"/>
    <col min="7680" max="7680" width="9.5703125" bestFit="1" customWidth="1"/>
    <col min="7681" max="7681" width="10.7109375" customWidth="1"/>
    <col min="7682" max="7682" width="9.5703125" bestFit="1" customWidth="1"/>
    <col min="7683" max="7683" width="10.85546875" customWidth="1"/>
    <col min="7684" max="7684" width="9.5703125" bestFit="1" customWidth="1"/>
    <col min="7685" max="7685" width="10.5703125" customWidth="1"/>
    <col min="7686" max="7686" width="9.5703125" bestFit="1" customWidth="1"/>
    <col min="7687" max="7687" width="7.42578125" customWidth="1"/>
    <col min="7688" max="7688" width="9.5703125" bestFit="1" customWidth="1"/>
    <col min="7689" max="7689" width="11" customWidth="1"/>
    <col min="7690" max="7690" width="9.5703125" bestFit="1" customWidth="1"/>
    <col min="7692" max="7692" width="14" customWidth="1"/>
    <col min="7934" max="7934" width="9.140625" customWidth="1"/>
    <col min="7935" max="7935" width="30.5703125" customWidth="1"/>
    <col min="7936" max="7936" width="9.5703125" bestFit="1" customWidth="1"/>
    <col min="7937" max="7937" width="10.7109375" customWidth="1"/>
    <col min="7938" max="7938" width="9.5703125" bestFit="1" customWidth="1"/>
    <col min="7939" max="7939" width="10.85546875" customWidth="1"/>
    <col min="7940" max="7940" width="9.5703125" bestFit="1" customWidth="1"/>
    <col min="7941" max="7941" width="10.5703125" customWidth="1"/>
    <col min="7942" max="7942" width="9.5703125" bestFit="1" customWidth="1"/>
    <col min="7943" max="7943" width="7.42578125" customWidth="1"/>
    <col min="7944" max="7944" width="9.5703125" bestFit="1" customWidth="1"/>
    <col min="7945" max="7945" width="11" customWidth="1"/>
    <col min="7946" max="7946" width="9.5703125" bestFit="1" customWidth="1"/>
    <col min="7948" max="7948" width="14" customWidth="1"/>
    <col min="8190" max="8190" width="9.140625" customWidth="1"/>
    <col min="8191" max="8191" width="30.5703125" customWidth="1"/>
    <col min="8192" max="8192" width="9.5703125" bestFit="1" customWidth="1"/>
    <col min="8193" max="8193" width="10.7109375" customWidth="1"/>
    <col min="8194" max="8194" width="9.5703125" bestFit="1" customWidth="1"/>
    <col min="8195" max="8195" width="10.85546875" customWidth="1"/>
    <col min="8196" max="8196" width="9.5703125" bestFit="1" customWidth="1"/>
    <col min="8197" max="8197" width="10.5703125" customWidth="1"/>
    <col min="8198" max="8198" width="9.5703125" bestFit="1" customWidth="1"/>
    <col min="8199" max="8199" width="7.42578125" customWidth="1"/>
    <col min="8200" max="8200" width="9.5703125" bestFit="1" customWidth="1"/>
    <col min="8201" max="8201" width="11" customWidth="1"/>
    <col min="8202" max="8202" width="9.5703125" bestFit="1" customWidth="1"/>
    <col min="8204" max="8204" width="14" customWidth="1"/>
    <col min="8446" max="8446" width="9.140625" customWidth="1"/>
    <col min="8447" max="8447" width="30.5703125" customWidth="1"/>
    <col min="8448" max="8448" width="9.5703125" bestFit="1" customWidth="1"/>
    <col min="8449" max="8449" width="10.7109375" customWidth="1"/>
    <col min="8450" max="8450" width="9.5703125" bestFit="1" customWidth="1"/>
    <col min="8451" max="8451" width="10.85546875" customWidth="1"/>
    <col min="8452" max="8452" width="9.5703125" bestFit="1" customWidth="1"/>
    <col min="8453" max="8453" width="10.5703125" customWidth="1"/>
    <col min="8454" max="8454" width="9.5703125" bestFit="1" customWidth="1"/>
    <col min="8455" max="8455" width="7.42578125" customWidth="1"/>
    <col min="8456" max="8456" width="9.5703125" bestFit="1" customWidth="1"/>
    <col min="8457" max="8457" width="11" customWidth="1"/>
    <col min="8458" max="8458" width="9.5703125" bestFit="1" customWidth="1"/>
    <col min="8460" max="8460" width="14" customWidth="1"/>
    <col min="8702" max="8702" width="9.140625" customWidth="1"/>
    <col min="8703" max="8703" width="30.5703125" customWidth="1"/>
    <col min="8704" max="8704" width="9.5703125" bestFit="1" customWidth="1"/>
    <col min="8705" max="8705" width="10.7109375" customWidth="1"/>
    <col min="8706" max="8706" width="9.5703125" bestFit="1" customWidth="1"/>
    <col min="8707" max="8707" width="10.85546875" customWidth="1"/>
    <col min="8708" max="8708" width="9.5703125" bestFit="1" customWidth="1"/>
    <col min="8709" max="8709" width="10.5703125" customWidth="1"/>
    <col min="8710" max="8710" width="9.5703125" bestFit="1" customWidth="1"/>
    <col min="8711" max="8711" width="7.42578125" customWidth="1"/>
    <col min="8712" max="8712" width="9.5703125" bestFit="1" customWidth="1"/>
    <col min="8713" max="8713" width="11" customWidth="1"/>
    <col min="8714" max="8714" width="9.5703125" bestFit="1" customWidth="1"/>
    <col min="8716" max="8716" width="14" customWidth="1"/>
    <col min="8958" max="8958" width="9.140625" customWidth="1"/>
    <col min="8959" max="8959" width="30.5703125" customWidth="1"/>
    <col min="8960" max="8960" width="9.5703125" bestFit="1" customWidth="1"/>
    <col min="8961" max="8961" width="10.7109375" customWidth="1"/>
    <col min="8962" max="8962" width="9.5703125" bestFit="1" customWidth="1"/>
    <col min="8963" max="8963" width="10.85546875" customWidth="1"/>
    <col min="8964" max="8964" width="9.5703125" bestFit="1" customWidth="1"/>
    <col min="8965" max="8965" width="10.5703125" customWidth="1"/>
    <col min="8966" max="8966" width="9.5703125" bestFit="1" customWidth="1"/>
    <col min="8967" max="8967" width="7.42578125" customWidth="1"/>
    <col min="8968" max="8968" width="9.5703125" bestFit="1" customWidth="1"/>
    <col min="8969" max="8969" width="11" customWidth="1"/>
    <col min="8970" max="8970" width="9.5703125" bestFit="1" customWidth="1"/>
    <col min="8972" max="8972" width="14" customWidth="1"/>
    <col min="9214" max="9214" width="9.140625" customWidth="1"/>
    <col min="9215" max="9215" width="30.5703125" customWidth="1"/>
    <col min="9216" max="9216" width="9.5703125" bestFit="1" customWidth="1"/>
    <col min="9217" max="9217" width="10.7109375" customWidth="1"/>
    <col min="9218" max="9218" width="9.5703125" bestFit="1" customWidth="1"/>
    <col min="9219" max="9219" width="10.85546875" customWidth="1"/>
    <col min="9220" max="9220" width="9.5703125" bestFit="1" customWidth="1"/>
    <col min="9221" max="9221" width="10.5703125" customWidth="1"/>
    <col min="9222" max="9222" width="9.5703125" bestFit="1" customWidth="1"/>
    <col min="9223" max="9223" width="7.42578125" customWidth="1"/>
    <col min="9224" max="9224" width="9.5703125" bestFit="1" customWidth="1"/>
    <col min="9225" max="9225" width="11" customWidth="1"/>
    <col min="9226" max="9226" width="9.5703125" bestFit="1" customWidth="1"/>
    <col min="9228" max="9228" width="14" customWidth="1"/>
    <col min="9470" max="9470" width="9.140625" customWidth="1"/>
    <col min="9471" max="9471" width="30.5703125" customWidth="1"/>
    <col min="9472" max="9472" width="9.5703125" bestFit="1" customWidth="1"/>
    <col min="9473" max="9473" width="10.7109375" customWidth="1"/>
    <col min="9474" max="9474" width="9.5703125" bestFit="1" customWidth="1"/>
    <col min="9475" max="9475" width="10.85546875" customWidth="1"/>
    <col min="9476" max="9476" width="9.5703125" bestFit="1" customWidth="1"/>
    <col min="9477" max="9477" width="10.5703125" customWidth="1"/>
    <col min="9478" max="9478" width="9.5703125" bestFit="1" customWidth="1"/>
    <col min="9479" max="9479" width="7.42578125" customWidth="1"/>
    <col min="9480" max="9480" width="9.5703125" bestFit="1" customWidth="1"/>
    <col min="9481" max="9481" width="11" customWidth="1"/>
    <col min="9482" max="9482" width="9.5703125" bestFit="1" customWidth="1"/>
    <col min="9484" max="9484" width="14" customWidth="1"/>
    <col min="9726" max="9726" width="9.140625" customWidth="1"/>
    <col min="9727" max="9727" width="30.5703125" customWidth="1"/>
    <col min="9728" max="9728" width="9.5703125" bestFit="1" customWidth="1"/>
    <col min="9729" max="9729" width="10.7109375" customWidth="1"/>
    <col min="9730" max="9730" width="9.5703125" bestFit="1" customWidth="1"/>
    <col min="9731" max="9731" width="10.85546875" customWidth="1"/>
    <col min="9732" max="9732" width="9.5703125" bestFit="1" customWidth="1"/>
    <col min="9733" max="9733" width="10.5703125" customWidth="1"/>
    <col min="9734" max="9734" width="9.5703125" bestFit="1" customWidth="1"/>
    <col min="9735" max="9735" width="7.42578125" customWidth="1"/>
    <col min="9736" max="9736" width="9.5703125" bestFit="1" customWidth="1"/>
    <col min="9737" max="9737" width="11" customWidth="1"/>
    <col min="9738" max="9738" width="9.5703125" bestFit="1" customWidth="1"/>
    <col min="9740" max="9740" width="14" customWidth="1"/>
    <col min="9982" max="9982" width="9.140625" customWidth="1"/>
    <col min="9983" max="9983" width="30.5703125" customWidth="1"/>
    <col min="9984" max="9984" width="9.5703125" bestFit="1" customWidth="1"/>
    <col min="9985" max="9985" width="10.7109375" customWidth="1"/>
    <col min="9986" max="9986" width="9.5703125" bestFit="1" customWidth="1"/>
    <col min="9987" max="9987" width="10.85546875" customWidth="1"/>
    <col min="9988" max="9988" width="9.5703125" bestFit="1" customWidth="1"/>
    <col min="9989" max="9989" width="10.5703125" customWidth="1"/>
    <col min="9990" max="9990" width="9.5703125" bestFit="1" customWidth="1"/>
    <col min="9991" max="9991" width="7.42578125" customWidth="1"/>
    <col min="9992" max="9992" width="9.5703125" bestFit="1" customWidth="1"/>
    <col min="9993" max="9993" width="11" customWidth="1"/>
    <col min="9994" max="9994" width="9.5703125" bestFit="1" customWidth="1"/>
    <col min="9996" max="9996" width="14" customWidth="1"/>
    <col min="10238" max="10238" width="9.140625" customWidth="1"/>
    <col min="10239" max="10239" width="30.5703125" customWidth="1"/>
    <col min="10240" max="10240" width="9.5703125" bestFit="1" customWidth="1"/>
    <col min="10241" max="10241" width="10.7109375" customWidth="1"/>
    <col min="10242" max="10242" width="9.5703125" bestFit="1" customWidth="1"/>
    <col min="10243" max="10243" width="10.85546875" customWidth="1"/>
    <col min="10244" max="10244" width="9.5703125" bestFit="1" customWidth="1"/>
    <col min="10245" max="10245" width="10.5703125" customWidth="1"/>
    <col min="10246" max="10246" width="9.5703125" bestFit="1" customWidth="1"/>
    <col min="10247" max="10247" width="7.42578125" customWidth="1"/>
    <col min="10248" max="10248" width="9.5703125" bestFit="1" customWidth="1"/>
    <col min="10249" max="10249" width="11" customWidth="1"/>
    <col min="10250" max="10250" width="9.5703125" bestFit="1" customWidth="1"/>
    <col min="10252" max="10252" width="14" customWidth="1"/>
    <col min="10494" max="10494" width="9.140625" customWidth="1"/>
    <col min="10495" max="10495" width="30.5703125" customWidth="1"/>
    <col min="10496" max="10496" width="9.5703125" bestFit="1" customWidth="1"/>
    <col min="10497" max="10497" width="10.7109375" customWidth="1"/>
    <col min="10498" max="10498" width="9.5703125" bestFit="1" customWidth="1"/>
    <col min="10499" max="10499" width="10.85546875" customWidth="1"/>
    <col min="10500" max="10500" width="9.5703125" bestFit="1" customWidth="1"/>
    <col min="10501" max="10501" width="10.5703125" customWidth="1"/>
    <col min="10502" max="10502" width="9.5703125" bestFit="1" customWidth="1"/>
    <col min="10503" max="10503" width="7.42578125" customWidth="1"/>
    <col min="10504" max="10504" width="9.5703125" bestFit="1" customWidth="1"/>
    <col min="10505" max="10505" width="11" customWidth="1"/>
    <col min="10506" max="10506" width="9.5703125" bestFit="1" customWidth="1"/>
    <col min="10508" max="10508" width="14" customWidth="1"/>
    <col min="10750" max="10750" width="9.140625" customWidth="1"/>
    <col min="10751" max="10751" width="30.5703125" customWidth="1"/>
    <col min="10752" max="10752" width="9.5703125" bestFit="1" customWidth="1"/>
    <col min="10753" max="10753" width="10.7109375" customWidth="1"/>
    <col min="10754" max="10754" width="9.5703125" bestFit="1" customWidth="1"/>
    <col min="10755" max="10755" width="10.85546875" customWidth="1"/>
    <col min="10756" max="10756" width="9.5703125" bestFit="1" customWidth="1"/>
    <col min="10757" max="10757" width="10.5703125" customWidth="1"/>
    <col min="10758" max="10758" width="9.5703125" bestFit="1" customWidth="1"/>
    <col min="10759" max="10759" width="7.42578125" customWidth="1"/>
    <col min="10760" max="10760" width="9.5703125" bestFit="1" customWidth="1"/>
    <col min="10761" max="10761" width="11" customWidth="1"/>
    <col min="10762" max="10762" width="9.5703125" bestFit="1" customWidth="1"/>
    <col min="10764" max="10764" width="14" customWidth="1"/>
    <col min="11006" max="11006" width="9.140625" customWidth="1"/>
    <col min="11007" max="11007" width="30.5703125" customWidth="1"/>
    <col min="11008" max="11008" width="9.5703125" bestFit="1" customWidth="1"/>
    <col min="11009" max="11009" width="10.7109375" customWidth="1"/>
    <col min="11010" max="11010" width="9.5703125" bestFit="1" customWidth="1"/>
    <col min="11011" max="11011" width="10.85546875" customWidth="1"/>
    <col min="11012" max="11012" width="9.5703125" bestFit="1" customWidth="1"/>
    <col min="11013" max="11013" width="10.5703125" customWidth="1"/>
    <col min="11014" max="11014" width="9.5703125" bestFit="1" customWidth="1"/>
    <col min="11015" max="11015" width="7.42578125" customWidth="1"/>
    <col min="11016" max="11016" width="9.5703125" bestFit="1" customWidth="1"/>
    <col min="11017" max="11017" width="11" customWidth="1"/>
    <col min="11018" max="11018" width="9.5703125" bestFit="1" customWidth="1"/>
    <col min="11020" max="11020" width="14" customWidth="1"/>
    <col min="11262" max="11262" width="9.140625" customWidth="1"/>
    <col min="11263" max="11263" width="30.5703125" customWidth="1"/>
    <col min="11264" max="11264" width="9.5703125" bestFit="1" customWidth="1"/>
    <col min="11265" max="11265" width="10.7109375" customWidth="1"/>
    <col min="11266" max="11266" width="9.5703125" bestFit="1" customWidth="1"/>
    <col min="11267" max="11267" width="10.85546875" customWidth="1"/>
    <col min="11268" max="11268" width="9.5703125" bestFit="1" customWidth="1"/>
    <col min="11269" max="11269" width="10.5703125" customWidth="1"/>
    <col min="11270" max="11270" width="9.5703125" bestFit="1" customWidth="1"/>
    <col min="11271" max="11271" width="7.42578125" customWidth="1"/>
    <col min="11272" max="11272" width="9.5703125" bestFit="1" customWidth="1"/>
    <col min="11273" max="11273" width="11" customWidth="1"/>
    <col min="11274" max="11274" width="9.5703125" bestFit="1" customWidth="1"/>
    <col min="11276" max="11276" width="14" customWidth="1"/>
    <col min="11518" max="11518" width="9.140625" customWidth="1"/>
    <col min="11519" max="11519" width="30.5703125" customWidth="1"/>
    <col min="11520" max="11520" width="9.5703125" bestFit="1" customWidth="1"/>
    <col min="11521" max="11521" width="10.7109375" customWidth="1"/>
    <col min="11522" max="11522" width="9.5703125" bestFit="1" customWidth="1"/>
    <col min="11523" max="11523" width="10.85546875" customWidth="1"/>
    <col min="11524" max="11524" width="9.5703125" bestFit="1" customWidth="1"/>
    <col min="11525" max="11525" width="10.5703125" customWidth="1"/>
    <col min="11526" max="11526" width="9.5703125" bestFit="1" customWidth="1"/>
    <col min="11527" max="11527" width="7.42578125" customWidth="1"/>
    <col min="11528" max="11528" width="9.5703125" bestFit="1" customWidth="1"/>
    <col min="11529" max="11529" width="11" customWidth="1"/>
    <col min="11530" max="11530" width="9.5703125" bestFit="1" customWidth="1"/>
    <col min="11532" max="11532" width="14" customWidth="1"/>
    <col min="11774" max="11774" width="9.140625" customWidth="1"/>
    <col min="11775" max="11775" width="30.5703125" customWidth="1"/>
    <col min="11776" max="11776" width="9.5703125" bestFit="1" customWidth="1"/>
    <col min="11777" max="11777" width="10.7109375" customWidth="1"/>
    <col min="11778" max="11778" width="9.5703125" bestFit="1" customWidth="1"/>
    <col min="11779" max="11779" width="10.85546875" customWidth="1"/>
    <col min="11780" max="11780" width="9.5703125" bestFit="1" customWidth="1"/>
    <col min="11781" max="11781" width="10.5703125" customWidth="1"/>
    <col min="11782" max="11782" width="9.5703125" bestFit="1" customWidth="1"/>
    <col min="11783" max="11783" width="7.42578125" customWidth="1"/>
    <col min="11784" max="11784" width="9.5703125" bestFit="1" customWidth="1"/>
    <col min="11785" max="11785" width="11" customWidth="1"/>
    <col min="11786" max="11786" width="9.5703125" bestFit="1" customWidth="1"/>
    <col min="11788" max="11788" width="14" customWidth="1"/>
    <col min="12030" max="12030" width="9.140625" customWidth="1"/>
    <col min="12031" max="12031" width="30.5703125" customWidth="1"/>
    <col min="12032" max="12032" width="9.5703125" bestFit="1" customWidth="1"/>
    <col min="12033" max="12033" width="10.7109375" customWidth="1"/>
    <col min="12034" max="12034" width="9.5703125" bestFit="1" customWidth="1"/>
    <col min="12035" max="12035" width="10.85546875" customWidth="1"/>
    <col min="12036" max="12036" width="9.5703125" bestFit="1" customWidth="1"/>
    <col min="12037" max="12037" width="10.5703125" customWidth="1"/>
    <col min="12038" max="12038" width="9.5703125" bestFit="1" customWidth="1"/>
    <col min="12039" max="12039" width="7.42578125" customWidth="1"/>
    <col min="12040" max="12040" width="9.5703125" bestFit="1" customWidth="1"/>
    <col min="12041" max="12041" width="11" customWidth="1"/>
    <col min="12042" max="12042" width="9.5703125" bestFit="1" customWidth="1"/>
    <col min="12044" max="12044" width="14" customWidth="1"/>
    <col min="12286" max="12286" width="9.140625" customWidth="1"/>
    <col min="12287" max="12287" width="30.5703125" customWidth="1"/>
    <col min="12288" max="12288" width="9.5703125" bestFit="1" customWidth="1"/>
    <col min="12289" max="12289" width="10.7109375" customWidth="1"/>
    <col min="12290" max="12290" width="9.5703125" bestFit="1" customWidth="1"/>
    <col min="12291" max="12291" width="10.85546875" customWidth="1"/>
    <col min="12292" max="12292" width="9.5703125" bestFit="1" customWidth="1"/>
    <col min="12293" max="12293" width="10.5703125" customWidth="1"/>
    <col min="12294" max="12294" width="9.5703125" bestFit="1" customWidth="1"/>
    <col min="12295" max="12295" width="7.42578125" customWidth="1"/>
    <col min="12296" max="12296" width="9.5703125" bestFit="1" customWidth="1"/>
    <col min="12297" max="12297" width="11" customWidth="1"/>
    <col min="12298" max="12298" width="9.5703125" bestFit="1" customWidth="1"/>
    <col min="12300" max="12300" width="14" customWidth="1"/>
    <col min="12542" max="12542" width="9.140625" customWidth="1"/>
    <col min="12543" max="12543" width="30.5703125" customWidth="1"/>
    <col min="12544" max="12544" width="9.5703125" bestFit="1" customWidth="1"/>
    <col min="12545" max="12545" width="10.7109375" customWidth="1"/>
    <col min="12546" max="12546" width="9.5703125" bestFit="1" customWidth="1"/>
    <col min="12547" max="12547" width="10.85546875" customWidth="1"/>
    <col min="12548" max="12548" width="9.5703125" bestFit="1" customWidth="1"/>
    <col min="12549" max="12549" width="10.5703125" customWidth="1"/>
    <col min="12550" max="12550" width="9.5703125" bestFit="1" customWidth="1"/>
    <col min="12551" max="12551" width="7.42578125" customWidth="1"/>
    <col min="12552" max="12552" width="9.5703125" bestFit="1" customWidth="1"/>
    <col min="12553" max="12553" width="11" customWidth="1"/>
    <col min="12554" max="12554" width="9.5703125" bestFit="1" customWidth="1"/>
    <col min="12556" max="12556" width="14" customWidth="1"/>
    <col min="12798" max="12798" width="9.140625" customWidth="1"/>
    <col min="12799" max="12799" width="30.5703125" customWidth="1"/>
    <col min="12800" max="12800" width="9.5703125" bestFit="1" customWidth="1"/>
    <col min="12801" max="12801" width="10.7109375" customWidth="1"/>
    <col min="12802" max="12802" width="9.5703125" bestFit="1" customWidth="1"/>
    <col min="12803" max="12803" width="10.85546875" customWidth="1"/>
    <col min="12804" max="12804" width="9.5703125" bestFit="1" customWidth="1"/>
    <col min="12805" max="12805" width="10.5703125" customWidth="1"/>
    <col min="12806" max="12806" width="9.5703125" bestFit="1" customWidth="1"/>
    <col min="12807" max="12807" width="7.42578125" customWidth="1"/>
    <col min="12808" max="12808" width="9.5703125" bestFit="1" customWidth="1"/>
    <col min="12809" max="12809" width="11" customWidth="1"/>
    <col min="12810" max="12810" width="9.5703125" bestFit="1" customWidth="1"/>
    <col min="12812" max="12812" width="14" customWidth="1"/>
    <col min="13054" max="13054" width="9.140625" customWidth="1"/>
    <col min="13055" max="13055" width="30.5703125" customWidth="1"/>
    <col min="13056" max="13056" width="9.5703125" bestFit="1" customWidth="1"/>
    <col min="13057" max="13057" width="10.7109375" customWidth="1"/>
    <col min="13058" max="13058" width="9.5703125" bestFit="1" customWidth="1"/>
    <col min="13059" max="13059" width="10.85546875" customWidth="1"/>
    <col min="13060" max="13060" width="9.5703125" bestFit="1" customWidth="1"/>
    <col min="13061" max="13061" width="10.5703125" customWidth="1"/>
    <col min="13062" max="13062" width="9.5703125" bestFit="1" customWidth="1"/>
    <col min="13063" max="13063" width="7.42578125" customWidth="1"/>
    <col min="13064" max="13064" width="9.5703125" bestFit="1" customWidth="1"/>
    <col min="13065" max="13065" width="11" customWidth="1"/>
    <col min="13066" max="13066" width="9.5703125" bestFit="1" customWidth="1"/>
    <col min="13068" max="13068" width="14" customWidth="1"/>
    <col min="13310" max="13310" width="9.140625" customWidth="1"/>
    <col min="13311" max="13311" width="30.5703125" customWidth="1"/>
    <col min="13312" max="13312" width="9.5703125" bestFit="1" customWidth="1"/>
    <col min="13313" max="13313" width="10.7109375" customWidth="1"/>
    <col min="13314" max="13314" width="9.5703125" bestFit="1" customWidth="1"/>
    <col min="13315" max="13315" width="10.85546875" customWidth="1"/>
    <col min="13316" max="13316" width="9.5703125" bestFit="1" customWidth="1"/>
    <col min="13317" max="13317" width="10.5703125" customWidth="1"/>
    <col min="13318" max="13318" width="9.5703125" bestFit="1" customWidth="1"/>
    <col min="13319" max="13319" width="7.42578125" customWidth="1"/>
    <col min="13320" max="13320" width="9.5703125" bestFit="1" customWidth="1"/>
    <col min="13321" max="13321" width="11" customWidth="1"/>
    <col min="13322" max="13322" width="9.5703125" bestFit="1" customWidth="1"/>
    <col min="13324" max="13324" width="14" customWidth="1"/>
    <col min="13566" max="13566" width="9.140625" customWidth="1"/>
    <col min="13567" max="13567" width="30.5703125" customWidth="1"/>
    <col min="13568" max="13568" width="9.5703125" bestFit="1" customWidth="1"/>
    <col min="13569" max="13569" width="10.7109375" customWidth="1"/>
    <col min="13570" max="13570" width="9.5703125" bestFit="1" customWidth="1"/>
    <col min="13571" max="13571" width="10.85546875" customWidth="1"/>
    <col min="13572" max="13572" width="9.5703125" bestFit="1" customWidth="1"/>
    <col min="13573" max="13573" width="10.5703125" customWidth="1"/>
    <col min="13574" max="13574" width="9.5703125" bestFit="1" customWidth="1"/>
    <col min="13575" max="13575" width="7.42578125" customWidth="1"/>
    <col min="13576" max="13576" width="9.5703125" bestFit="1" customWidth="1"/>
    <col min="13577" max="13577" width="11" customWidth="1"/>
    <col min="13578" max="13578" width="9.5703125" bestFit="1" customWidth="1"/>
    <col min="13580" max="13580" width="14" customWidth="1"/>
    <col min="13822" max="13822" width="9.140625" customWidth="1"/>
    <col min="13823" max="13823" width="30.5703125" customWidth="1"/>
    <col min="13824" max="13824" width="9.5703125" bestFit="1" customWidth="1"/>
    <col min="13825" max="13825" width="10.7109375" customWidth="1"/>
    <col min="13826" max="13826" width="9.5703125" bestFit="1" customWidth="1"/>
    <col min="13827" max="13827" width="10.85546875" customWidth="1"/>
    <col min="13828" max="13828" width="9.5703125" bestFit="1" customWidth="1"/>
    <col min="13829" max="13829" width="10.5703125" customWidth="1"/>
    <col min="13830" max="13830" width="9.5703125" bestFit="1" customWidth="1"/>
    <col min="13831" max="13831" width="7.42578125" customWidth="1"/>
    <col min="13832" max="13832" width="9.5703125" bestFit="1" customWidth="1"/>
    <col min="13833" max="13833" width="11" customWidth="1"/>
    <col min="13834" max="13834" width="9.5703125" bestFit="1" customWidth="1"/>
    <col min="13836" max="13836" width="14" customWidth="1"/>
    <col min="14078" max="14078" width="9.140625" customWidth="1"/>
    <col min="14079" max="14079" width="30.5703125" customWidth="1"/>
    <col min="14080" max="14080" width="9.5703125" bestFit="1" customWidth="1"/>
    <col min="14081" max="14081" width="10.7109375" customWidth="1"/>
    <col min="14082" max="14082" width="9.5703125" bestFit="1" customWidth="1"/>
    <col min="14083" max="14083" width="10.85546875" customWidth="1"/>
    <col min="14084" max="14084" width="9.5703125" bestFit="1" customWidth="1"/>
    <col min="14085" max="14085" width="10.5703125" customWidth="1"/>
    <col min="14086" max="14086" width="9.5703125" bestFit="1" customWidth="1"/>
    <col min="14087" max="14087" width="7.42578125" customWidth="1"/>
    <col min="14088" max="14088" width="9.5703125" bestFit="1" customWidth="1"/>
    <col min="14089" max="14089" width="11" customWidth="1"/>
    <col min="14090" max="14090" width="9.5703125" bestFit="1" customWidth="1"/>
    <col min="14092" max="14092" width="14" customWidth="1"/>
    <col min="14334" max="14334" width="9.140625" customWidth="1"/>
    <col min="14335" max="14335" width="30.5703125" customWidth="1"/>
    <col min="14336" max="14336" width="9.5703125" bestFit="1" customWidth="1"/>
    <col min="14337" max="14337" width="10.7109375" customWidth="1"/>
    <col min="14338" max="14338" width="9.5703125" bestFit="1" customWidth="1"/>
    <col min="14339" max="14339" width="10.85546875" customWidth="1"/>
    <col min="14340" max="14340" width="9.5703125" bestFit="1" customWidth="1"/>
    <col min="14341" max="14341" width="10.5703125" customWidth="1"/>
    <col min="14342" max="14342" width="9.5703125" bestFit="1" customWidth="1"/>
    <col min="14343" max="14343" width="7.42578125" customWidth="1"/>
    <col min="14344" max="14344" width="9.5703125" bestFit="1" customWidth="1"/>
    <col min="14345" max="14345" width="11" customWidth="1"/>
    <col min="14346" max="14346" width="9.5703125" bestFit="1" customWidth="1"/>
    <col min="14348" max="14348" width="14" customWidth="1"/>
    <col min="14590" max="14590" width="9.140625" customWidth="1"/>
    <col min="14591" max="14591" width="30.5703125" customWidth="1"/>
    <col min="14592" max="14592" width="9.5703125" bestFit="1" customWidth="1"/>
    <col min="14593" max="14593" width="10.7109375" customWidth="1"/>
    <col min="14594" max="14594" width="9.5703125" bestFit="1" customWidth="1"/>
    <col min="14595" max="14595" width="10.85546875" customWidth="1"/>
    <col min="14596" max="14596" width="9.5703125" bestFit="1" customWidth="1"/>
    <col min="14597" max="14597" width="10.5703125" customWidth="1"/>
    <col min="14598" max="14598" width="9.5703125" bestFit="1" customWidth="1"/>
    <col min="14599" max="14599" width="7.42578125" customWidth="1"/>
    <col min="14600" max="14600" width="9.5703125" bestFit="1" customWidth="1"/>
    <col min="14601" max="14601" width="11" customWidth="1"/>
    <col min="14602" max="14602" width="9.5703125" bestFit="1" customWidth="1"/>
    <col min="14604" max="14604" width="14" customWidth="1"/>
    <col min="14846" max="14846" width="9.140625" customWidth="1"/>
    <col min="14847" max="14847" width="30.5703125" customWidth="1"/>
    <col min="14848" max="14848" width="9.5703125" bestFit="1" customWidth="1"/>
    <col min="14849" max="14849" width="10.7109375" customWidth="1"/>
    <col min="14850" max="14850" width="9.5703125" bestFit="1" customWidth="1"/>
    <col min="14851" max="14851" width="10.85546875" customWidth="1"/>
    <col min="14852" max="14852" width="9.5703125" bestFit="1" customWidth="1"/>
    <col min="14853" max="14853" width="10.5703125" customWidth="1"/>
    <col min="14854" max="14854" width="9.5703125" bestFit="1" customWidth="1"/>
    <col min="14855" max="14855" width="7.42578125" customWidth="1"/>
    <col min="14856" max="14856" width="9.5703125" bestFit="1" customWidth="1"/>
    <col min="14857" max="14857" width="11" customWidth="1"/>
    <col min="14858" max="14858" width="9.5703125" bestFit="1" customWidth="1"/>
    <col min="14860" max="14860" width="14" customWidth="1"/>
    <col min="15102" max="15102" width="9.140625" customWidth="1"/>
    <col min="15103" max="15103" width="30.5703125" customWidth="1"/>
    <col min="15104" max="15104" width="9.5703125" bestFit="1" customWidth="1"/>
    <col min="15105" max="15105" width="10.7109375" customWidth="1"/>
    <col min="15106" max="15106" width="9.5703125" bestFit="1" customWidth="1"/>
    <col min="15107" max="15107" width="10.85546875" customWidth="1"/>
    <col min="15108" max="15108" width="9.5703125" bestFit="1" customWidth="1"/>
    <col min="15109" max="15109" width="10.5703125" customWidth="1"/>
    <col min="15110" max="15110" width="9.5703125" bestFit="1" customWidth="1"/>
    <col min="15111" max="15111" width="7.42578125" customWidth="1"/>
    <col min="15112" max="15112" width="9.5703125" bestFit="1" customWidth="1"/>
    <col min="15113" max="15113" width="11" customWidth="1"/>
    <col min="15114" max="15114" width="9.5703125" bestFit="1" customWidth="1"/>
    <col min="15116" max="15116" width="14" customWidth="1"/>
    <col min="15358" max="15358" width="9.140625" customWidth="1"/>
    <col min="15359" max="15359" width="30.5703125" customWidth="1"/>
    <col min="15360" max="15360" width="9.5703125" bestFit="1" customWidth="1"/>
    <col min="15361" max="15361" width="10.7109375" customWidth="1"/>
    <col min="15362" max="15362" width="9.5703125" bestFit="1" customWidth="1"/>
    <col min="15363" max="15363" width="10.85546875" customWidth="1"/>
    <col min="15364" max="15364" width="9.5703125" bestFit="1" customWidth="1"/>
    <col min="15365" max="15365" width="10.5703125" customWidth="1"/>
    <col min="15366" max="15366" width="9.5703125" bestFit="1" customWidth="1"/>
    <col min="15367" max="15367" width="7.42578125" customWidth="1"/>
    <col min="15368" max="15368" width="9.5703125" bestFit="1" customWidth="1"/>
    <col min="15369" max="15369" width="11" customWidth="1"/>
    <col min="15370" max="15370" width="9.5703125" bestFit="1" customWidth="1"/>
    <col min="15372" max="15372" width="14" customWidth="1"/>
    <col min="15614" max="15614" width="9.140625" customWidth="1"/>
    <col min="15615" max="15615" width="30.5703125" customWidth="1"/>
    <col min="15616" max="15616" width="9.5703125" bestFit="1" customWidth="1"/>
    <col min="15617" max="15617" width="10.7109375" customWidth="1"/>
    <col min="15618" max="15618" width="9.5703125" bestFit="1" customWidth="1"/>
    <col min="15619" max="15619" width="10.85546875" customWidth="1"/>
    <col min="15620" max="15620" width="9.5703125" bestFit="1" customWidth="1"/>
    <col min="15621" max="15621" width="10.5703125" customWidth="1"/>
    <col min="15622" max="15622" width="9.5703125" bestFit="1" customWidth="1"/>
    <col min="15623" max="15623" width="7.42578125" customWidth="1"/>
    <col min="15624" max="15624" width="9.5703125" bestFit="1" customWidth="1"/>
    <col min="15625" max="15625" width="11" customWidth="1"/>
    <col min="15626" max="15626" width="9.5703125" bestFit="1" customWidth="1"/>
    <col min="15628" max="15628" width="14" customWidth="1"/>
    <col min="15870" max="15870" width="9.140625" customWidth="1"/>
    <col min="15871" max="15871" width="30.5703125" customWidth="1"/>
    <col min="15872" max="15872" width="9.5703125" bestFit="1" customWidth="1"/>
    <col min="15873" max="15873" width="10.7109375" customWidth="1"/>
    <col min="15874" max="15874" width="9.5703125" bestFit="1" customWidth="1"/>
    <col min="15875" max="15875" width="10.85546875" customWidth="1"/>
    <col min="15876" max="15876" width="9.5703125" bestFit="1" customWidth="1"/>
    <col min="15877" max="15877" width="10.5703125" customWidth="1"/>
    <col min="15878" max="15878" width="9.5703125" bestFit="1" customWidth="1"/>
    <col min="15879" max="15879" width="7.42578125" customWidth="1"/>
    <col min="15880" max="15880" width="9.5703125" bestFit="1" customWidth="1"/>
    <col min="15881" max="15881" width="11" customWidth="1"/>
    <col min="15882" max="15882" width="9.5703125" bestFit="1" customWidth="1"/>
    <col min="15884" max="15884" width="14" customWidth="1"/>
    <col min="16126" max="16126" width="9.140625" customWidth="1"/>
    <col min="16127" max="16127" width="30.5703125" customWidth="1"/>
    <col min="16128" max="16128" width="9.5703125" bestFit="1" customWidth="1"/>
    <col min="16129" max="16129" width="10.7109375" customWidth="1"/>
    <col min="16130" max="16130" width="9.5703125" bestFit="1" customWidth="1"/>
    <col min="16131" max="16131" width="10.85546875" customWidth="1"/>
    <col min="16132" max="16132" width="9.5703125" bestFit="1" customWidth="1"/>
    <col min="16133" max="16133" width="10.5703125" customWidth="1"/>
    <col min="16134" max="16134" width="9.5703125" bestFit="1" customWidth="1"/>
    <col min="16135" max="16135" width="7.42578125" customWidth="1"/>
    <col min="16136" max="16136" width="9.5703125" bestFit="1" customWidth="1"/>
    <col min="16137" max="16137" width="11" customWidth="1"/>
    <col min="16138" max="16138" width="9.5703125" bestFit="1" customWidth="1"/>
    <col min="16140" max="16140" width="14" customWidth="1"/>
  </cols>
  <sheetData>
    <row r="1" spans="1:23" ht="40.5" customHeight="1" x14ac:dyDescent="0.25">
      <c r="C1" s="165"/>
      <c r="D1" s="165"/>
      <c r="E1" s="165"/>
      <c r="F1" s="165"/>
      <c r="G1" s="165"/>
      <c r="H1" s="165"/>
      <c r="I1" s="165"/>
      <c r="J1" s="165"/>
      <c r="K1" s="165"/>
      <c r="L1" s="237" t="s">
        <v>244</v>
      </c>
      <c r="M1" s="237"/>
      <c r="N1" s="237"/>
      <c r="O1" s="237"/>
      <c r="P1" s="165"/>
      <c r="Q1" s="165"/>
      <c r="R1" s="165"/>
      <c r="S1" s="165"/>
      <c r="T1" s="165"/>
      <c r="U1" s="165"/>
      <c r="V1" s="166"/>
      <c r="W1" s="166"/>
    </row>
    <row r="2" spans="1:23" ht="23.25" customHeight="1" x14ac:dyDescent="0.25">
      <c r="A2" s="167"/>
      <c r="B2" s="238" t="s">
        <v>117</v>
      </c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</row>
    <row r="3" spans="1:23" s="83" customFormat="1" ht="30" customHeight="1" x14ac:dyDescent="0.2">
      <c r="A3" s="164"/>
      <c r="B3" s="249" t="s">
        <v>118</v>
      </c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164"/>
    </row>
    <row r="4" spans="1:23" s="139" customFormat="1" ht="60.75" customHeight="1" x14ac:dyDescent="0.2">
      <c r="A4" s="247" t="s">
        <v>255</v>
      </c>
      <c r="B4" s="239" t="s">
        <v>97</v>
      </c>
      <c r="C4" s="264" t="s">
        <v>119</v>
      </c>
      <c r="D4" s="264"/>
      <c r="E4" s="264" t="s">
        <v>120</v>
      </c>
      <c r="F4" s="264"/>
      <c r="G4" s="265" t="s">
        <v>121</v>
      </c>
      <c r="H4" s="265"/>
      <c r="I4" s="266" t="s">
        <v>122</v>
      </c>
      <c r="J4" s="266"/>
      <c r="K4" s="239" t="s">
        <v>102</v>
      </c>
      <c r="L4" s="239"/>
      <c r="M4" s="263" t="s">
        <v>103</v>
      </c>
      <c r="N4" s="263"/>
      <c r="O4" s="138" t="s">
        <v>104</v>
      </c>
    </row>
    <row r="5" spans="1:23" s="148" customFormat="1" ht="20.25" customHeight="1" x14ac:dyDescent="0.2">
      <c r="A5" s="248"/>
      <c r="B5" s="239"/>
      <c r="C5" s="147" t="s">
        <v>123</v>
      </c>
      <c r="D5" s="147" t="s">
        <v>124</v>
      </c>
      <c r="E5" s="147" t="s">
        <v>123</v>
      </c>
      <c r="F5" s="147" t="s">
        <v>124</v>
      </c>
      <c r="G5" s="147" t="s">
        <v>123</v>
      </c>
      <c r="H5" s="147" t="s">
        <v>124</v>
      </c>
      <c r="I5" s="147" t="s">
        <v>123</v>
      </c>
      <c r="J5" s="147" t="s">
        <v>124</v>
      </c>
      <c r="K5" s="147" t="s">
        <v>123</v>
      </c>
      <c r="L5" s="147" t="s">
        <v>124</v>
      </c>
      <c r="M5" s="147" t="s">
        <v>123</v>
      </c>
      <c r="N5" s="147" t="s">
        <v>124</v>
      </c>
      <c r="O5" s="140" t="s">
        <v>107</v>
      </c>
    </row>
    <row r="6" spans="1:23" ht="26.25" x14ac:dyDescent="0.25">
      <c r="A6" s="47">
        <v>560002</v>
      </c>
      <c r="B6" s="48" t="s">
        <v>11</v>
      </c>
      <c r="C6" s="49">
        <v>556</v>
      </c>
      <c r="D6" s="49">
        <v>0</v>
      </c>
      <c r="E6" s="85">
        <v>3726</v>
      </c>
      <c r="F6" s="85">
        <v>0</v>
      </c>
      <c r="G6" s="86">
        <v>0.1492</v>
      </c>
      <c r="H6" s="86">
        <v>0</v>
      </c>
      <c r="I6" s="52">
        <v>4.6500000000000004</v>
      </c>
      <c r="J6" s="52">
        <v>0</v>
      </c>
      <c r="K6" s="53">
        <v>4.6500000000000004</v>
      </c>
      <c r="L6" s="53">
        <v>0</v>
      </c>
      <c r="M6" s="73"/>
      <c r="N6" s="87"/>
      <c r="O6" s="56">
        <v>4.6500000000000004</v>
      </c>
    </row>
    <row r="7" spans="1:23" ht="26.25" x14ac:dyDescent="0.25">
      <c r="A7" s="47">
        <v>560014</v>
      </c>
      <c r="B7" s="48" t="s">
        <v>12</v>
      </c>
      <c r="C7" s="49">
        <v>179</v>
      </c>
      <c r="D7" s="49">
        <v>0</v>
      </c>
      <c r="E7" s="85">
        <v>877</v>
      </c>
      <c r="F7" s="85">
        <v>0</v>
      </c>
      <c r="G7" s="86">
        <v>0.2041</v>
      </c>
      <c r="H7" s="86">
        <v>0</v>
      </c>
      <c r="I7" s="52">
        <v>5</v>
      </c>
      <c r="J7" s="52">
        <v>0</v>
      </c>
      <c r="K7" s="53">
        <v>4.95</v>
      </c>
      <c r="L7" s="53">
        <v>0</v>
      </c>
      <c r="M7" s="73"/>
      <c r="N7" s="87"/>
      <c r="O7" s="56">
        <v>4.95</v>
      </c>
    </row>
    <row r="8" spans="1:23" x14ac:dyDescent="0.25">
      <c r="A8" s="47">
        <v>560017</v>
      </c>
      <c r="B8" s="48" t="s">
        <v>13</v>
      </c>
      <c r="C8" s="49">
        <v>3841</v>
      </c>
      <c r="D8" s="49">
        <v>0</v>
      </c>
      <c r="E8" s="85">
        <v>16695</v>
      </c>
      <c r="F8" s="85">
        <v>0</v>
      </c>
      <c r="G8" s="86">
        <v>0.2301</v>
      </c>
      <c r="H8" s="86">
        <v>0</v>
      </c>
      <c r="I8" s="52">
        <v>5</v>
      </c>
      <c r="J8" s="52">
        <v>0</v>
      </c>
      <c r="K8" s="53">
        <v>5</v>
      </c>
      <c r="L8" s="53">
        <v>0</v>
      </c>
      <c r="M8" s="73"/>
      <c r="N8" s="87"/>
      <c r="O8" s="56">
        <v>5</v>
      </c>
    </row>
    <row r="9" spans="1:23" x14ac:dyDescent="0.25">
      <c r="A9" s="47">
        <v>560019</v>
      </c>
      <c r="B9" s="48" t="s">
        <v>14</v>
      </c>
      <c r="C9" s="49">
        <v>3532</v>
      </c>
      <c r="D9" s="49">
        <v>363</v>
      </c>
      <c r="E9" s="85">
        <v>18587</v>
      </c>
      <c r="F9" s="85">
        <v>2754</v>
      </c>
      <c r="G9" s="86">
        <v>0.19</v>
      </c>
      <c r="H9" s="86">
        <v>0.1318</v>
      </c>
      <c r="I9" s="52">
        <v>5</v>
      </c>
      <c r="J9" s="52">
        <v>5</v>
      </c>
      <c r="K9" s="53">
        <v>4.75</v>
      </c>
      <c r="L9" s="53">
        <v>0.25</v>
      </c>
      <c r="M9" s="88"/>
      <c r="N9" s="87"/>
      <c r="O9" s="56">
        <v>5</v>
      </c>
    </row>
    <row r="10" spans="1:23" x14ac:dyDescent="0.25">
      <c r="A10" s="47">
        <v>560021</v>
      </c>
      <c r="B10" s="48" t="s">
        <v>15</v>
      </c>
      <c r="C10" s="49">
        <v>2173</v>
      </c>
      <c r="D10" s="49">
        <v>8429</v>
      </c>
      <c r="E10" s="85">
        <v>11986</v>
      </c>
      <c r="F10" s="85">
        <v>59761</v>
      </c>
      <c r="G10" s="86">
        <v>0.18129999999999999</v>
      </c>
      <c r="H10" s="86">
        <v>0.14099999999999999</v>
      </c>
      <c r="I10" s="52">
        <v>5</v>
      </c>
      <c r="J10" s="52">
        <v>5</v>
      </c>
      <c r="K10" s="53">
        <v>2.95</v>
      </c>
      <c r="L10" s="53">
        <v>2.0499999999999998</v>
      </c>
      <c r="M10" s="88"/>
      <c r="N10" s="87"/>
      <c r="O10" s="56">
        <v>5</v>
      </c>
    </row>
    <row r="11" spans="1:23" x14ac:dyDescent="0.25">
      <c r="A11" s="47">
        <v>560022</v>
      </c>
      <c r="B11" s="48" t="s">
        <v>16</v>
      </c>
      <c r="C11" s="49">
        <v>2696</v>
      </c>
      <c r="D11" s="49">
        <v>4546</v>
      </c>
      <c r="E11" s="85">
        <v>14168</v>
      </c>
      <c r="F11" s="85">
        <v>33365</v>
      </c>
      <c r="G11" s="86">
        <v>0.1903</v>
      </c>
      <c r="H11" s="86">
        <v>0.1363</v>
      </c>
      <c r="I11" s="52">
        <v>5</v>
      </c>
      <c r="J11" s="52">
        <v>5</v>
      </c>
      <c r="K11" s="53">
        <v>3.7</v>
      </c>
      <c r="L11" s="53">
        <v>1.3</v>
      </c>
      <c r="M11" s="89"/>
      <c r="N11" s="87"/>
      <c r="O11" s="56">
        <v>5</v>
      </c>
    </row>
    <row r="12" spans="1:23" x14ac:dyDescent="0.25">
      <c r="A12" s="47">
        <v>560024</v>
      </c>
      <c r="B12" s="48" t="s">
        <v>17</v>
      </c>
      <c r="C12" s="49">
        <v>16</v>
      </c>
      <c r="D12" s="49">
        <v>12822</v>
      </c>
      <c r="E12" s="85">
        <v>423</v>
      </c>
      <c r="F12" s="85">
        <v>79616</v>
      </c>
      <c r="G12" s="86">
        <v>3.78E-2</v>
      </c>
      <c r="H12" s="86">
        <v>0.161</v>
      </c>
      <c r="I12" s="52">
        <v>0</v>
      </c>
      <c r="J12" s="52">
        <v>5</v>
      </c>
      <c r="K12" s="53">
        <v>0</v>
      </c>
      <c r="L12" s="53">
        <v>4.75</v>
      </c>
      <c r="M12" s="88"/>
      <c r="N12" s="87"/>
      <c r="O12" s="56">
        <v>4.75</v>
      </c>
    </row>
    <row r="13" spans="1:23" ht="26.25" x14ac:dyDescent="0.25">
      <c r="A13" s="47">
        <v>560026</v>
      </c>
      <c r="B13" s="48" t="s">
        <v>18</v>
      </c>
      <c r="C13" s="49">
        <v>2898</v>
      </c>
      <c r="D13" s="49">
        <v>4996</v>
      </c>
      <c r="E13" s="85">
        <v>21030</v>
      </c>
      <c r="F13" s="85">
        <v>34795</v>
      </c>
      <c r="G13" s="86">
        <v>0.13780000000000001</v>
      </c>
      <c r="H13" s="86">
        <v>0.14360000000000001</v>
      </c>
      <c r="I13" s="52">
        <v>4.17</v>
      </c>
      <c r="J13" s="52">
        <v>5</v>
      </c>
      <c r="K13" s="53">
        <v>3.46</v>
      </c>
      <c r="L13" s="53">
        <v>0.85</v>
      </c>
      <c r="M13" s="88"/>
      <c r="N13" s="87"/>
      <c r="O13" s="56">
        <v>4.3099999999999996</v>
      </c>
    </row>
    <row r="14" spans="1:23" x14ac:dyDescent="0.25">
      <c r="A14" s="47">
        <v>560032</v>
      </c>
      <c r="B14" s="48" t="s">
        <v>20</v>
      </c>
      <c r="C14" s="49">
        <v>639</v>
      </c>
      <c r="D14" s="49">
        <v>0</v>
      </c>
      <c r="E14" s="85">
        <v>4428</v>
      </c>
      <c r="F14" s="85">
        <v>0</v>
      </c>
      <c r="G14" s="86">
        <v>0.14430000000000001</v>
      </c>
      <c r="H14" s="86">
        <v>0</v>
      </c>
      <c r="I14" s="52">
        <v>4.4400000000000004</v>
      </c>
      <c r="J14" s="52">
        <v>0</v>
      </c>
      <c r="K14" s="53">
        <v>4.4400000000000004</v>
      </c>
      <c r="L14" s="53">
        <v>0</v>
      </c>
      <c r="M14" s="88"/>
      <c r="N14" s="87"/>
      <c r="O14" s="56">
        <v>4.4400000000000004</v>
      </c>
    </row>
    <row r="15" spans="1:23" x14ac:dyDescent="0.25">
      <c r="A15" s="47">
        <v>560033</v>
      </c>
      <c r="B15" s="48" t="s">
        <v>21</v>
      </c>
      <c r="C15" s="49">
        <v>1531</v>
      </c>
      <c r="D15" s="49">
        <v>0</v>
      </c>
      <c r="E15" s="85">
        <v>9246</v>
      </c>
      <c r="F15" s="85">
        <v>0</v>
      </c>
      <c r="G15" s="86">
        <v>0.1656</v>
      </c>
      <c r="H15" s="86">
        <v>0</v>
      </c>
      <c r="I15" s="52">
        <v>5</v>
      </c>
      <c r="J15" s="52">
        <v>0</v>
      </c>
      <c r="K15" s="53">
        <v>5</v>
      </c>
      <c r="L15" s="53">
        <v>0</v>
      </c>
      <c r="M15" s="88"/>
      <c r="N15" s="87"/>
      <c r="O15" s="56">
        <v>5</v>
      </c>
    </row>
    <row r="16" spans="1:23" x14ac:dyDescent="0.25">
      <c r="A16" s="47">
        <v>560034</v>
      </c>
      <c r="B16" s="48" t="s">
        <v>22</v>
      </c>
      <c r="C16" s="49">
        <v>1125</v>
      </c>
      <c r="D16" s="49">
        <v>0</v>
      </c>
      <c r="E16" s="85">
        <v>8169</v>
      </c>
      <c r="F16" s="85">
        <v>0</v>
      </c>
      <c r="G16" s="86">
        <v>0.13769999999999999</v>
      </c>
      <c r="H16" s="86">
        <v>0</v>
      </c>
      <c r="I16" s="52">
        <v>4.17</v>
      </c>
      <c r="J16" s="52">
        <v>0</v>
      </c>
      <c r="K16" s="53">
        <v>4.17</v>
      </c>
      <c r="L16" s="53">
        <v>0</v>
      </c>
      <c r="M16" s="89"/>
      <c r="N16" s="87"/>
      <c r="O16" s="56">
        <v>4.17</v>
      </c>
    </row>
    <row r="17" spans="1:15" x14ac:dyDescent="0.25">
      <c r="A17" s="47">
        <v>560035</v>
      </c>
      <c r="B17" s="48" t="s">
        <v>23</v>
      </c>
      <c r="C17" s="49">
        <v>0</v>
      </c>
      <c r="D17" s="49">
        <v>5241</v>
      </c>
      <c r="E17" s="85">
        <v>0</v>
      </c>
      <c r="F17" s="85">
        <v>32164</v>
      </c>
      <c r="G17" s="86">
        <v>0</v>
      </c>
      <c r="H17" s="86">
        <v>0.16289999999999999</v>
      </c>
      <c r="I17" s="52">
        <v>0</v>
      </c>
      <c r="J17" s="52">
        <v>5</v>
      </c>
      <c r="K17" s="53">
        <v>0</v>
      </c>
      <c r="L17" s="53">
        <v>4.75</v>
      </c>
      <c r="M17" s="88"/>
      <c r="N17" s="87"/>
      <c r="O17" s="56">
        <v>4.75</v>
      </c>
    </row>
    <row r="18" spans="1:15" x14ac:dyDescent="0.25">
      <c r="A18" s="47">
        <v>560036</v>
      </c>
      <c r="B18" s="48" t="s">
        <v>19</v>
      </c>
      <c r="C18" s="49">
        <v>2001</v>
      </c>
      <c r="D18" s="49">
        <v>2087</v>
      </c>
      <c r="E18" s="85">
        <v>10122</v>
      </c>
      <c r="F18" s="85">
        <v>14646</v>
      </c>
      <c r="G18" s="86">
        <v>0.19769999999999999</v>
      </c>
      <c r="H18" s="86">
        <v>0.14249999999999999</v>
      </c>
      <c r="I18" s="52">
        <v>5</v>
      </c>
      <c r="J18" s="52">
        <v>5</v>
      </c>
      <c r="K18" s="53">
        <v>0</v>
      </c>
      <c r="L18" s="53">
        <v>0.95</v>
      </c>
      <c r="M18" s="90">
        <v>1</v>
      </c>
      <c r="N18" s="87"/>
      <c r="O18" s="56">
        <v>0.95</v>
      </c>
    </row>
    <row r="19" spans="1:15" x14ac:dyDescent="0.25">
      <c r="A19" s="47">
        <v>560041</v>
      </c>
      <c r="B19" s="48" t="s">
        <v>25</v>
      </c>
      <c r="C19" s="49">
        <v>0</v>
      </c>
      <c r="D19" s="49">
        <v>3672</v>
      </c>
      <c r="E19" s="85">
        <v>0</v>
      </c>
      <c r="F19" s="85">
        <v>27044</v>
      </c>
      <c r="G19" s="86">
        <v>0</v>
      </c>
      <c r="H19" s="86">
        <v>0.1358</v>
      </c>
      <c r="I19" s="52">
        <v>0</v>
      </c>
      <c r="J19" s="52">
        <v>5</v>
      </c>
      <c r="K19" s="53">
        <v>0</v>
      </c>
      <c r="L19" s="53">
        <v>4.7</v>
      </c>
      <c r="M19" s="88"/>
      <c r="N19" s="87"/>
      <c r="O19" s="56">
        <v>4.7</v>
      </c>
    </row>
    <row r="20" spans="1:15" x14ac:dyDescent="0.25">
      <c r="A20" s="47">
        <v>560043</v>
      </c>
      <c r="B20" s="48" t="s">
        <v>26</v>
      </c>
      <c r="C20" s="49">
        <v>774</v>
      </c>
      <c r="D20" s="49">
        <v>789</v>
      </c>
      <c r="E20" s="85">
        <v>4460</v>
      </c>
      <c r="F20" s="85">
        <v>7197</v>
      </c>
      <c r="G20" s="86">
        <v>0.17349999999999999</v>
      </c>
      <c r="H20" s="86">
        <v>0.1096</v>
      </c>
      <c r="I20" s="52">
        <v>5</v>
      </c>
      <c r="J20" s="52">
        <v>4.2300000000000004</v>
      </c>
      <c r="K20" s="53">
        <v>4</v>
      </c>
      <c r="L20" s="53">
        <v>0.85</v>
      </c>
      <c r="M20" s="88"/>
      <c r="N20" s="87"/>
      <c r="O20" s="56">
        <v>4.8499999999999996</v>
      </c>
    </row>
    <row r="21" spans="1:15" x14ac:dyDescent="0.25">
      <c r="A21" s="47">
        <v>560045</v>
      </c>
      <c r="B21" s="48" t="s">
        <v>27</v>
      </c>
      <c r="C21" s="49">
        <v>620</v>
      </c>
      <c r="D21" s="49">
        <v>1591</v>
      </c>
      <c r="E21" s="85">
        <v>4330</v>
      </c>
      <c r="F21" s="85">
        <v>8854</v>
      </c>
      <c r="G21" s="86">
        <v>0.14319999999999999</v>
      </c>
      <c r="H21" s="86">
        <v>0.1797</v>
      </c>
      <c r="I21" s="52">
        <v>4.4000000000000004</v>
      </c>
      <c r="J21" s="52">
        <v>5</v>
      </c>
      <c r="K21" s="53">
        <v>3.39</v>
      </c>
      <c r="L21" s="53">
        <v>1.1499999999999999</v>
      </c>
      <c r="M21" s="88"/>
      <c r="N21" s="87"/>
      <c r="O21" s="56">
        <v>4.54</v>
      </c>
    </row>
    <row r="22" spans="1:15" x14ac:dyDescent="0.25">
      <c r="A22" s="47">
        <v>560047</v>
      </c>
      <c r="B22" s="48" t="s">
        <v>28</v>
      </c>
      <c r="C22" s="49">
        <v>742</v>
      </c>
      <c r="D22" s="49">
        <v>1718</v>
      </c>
      <c r="E22" s="85">
        <v>6435</v>
      </c>
      <c r="F22" s="85">
        <v>11014</v>
      </c>
      <c r="G22" s="86">
        <v>0.1153</v>
      </c>
      <c r="H22" s="86">
        <v>0.156</v>
      </c>
      <c r="I22" s="52">
        <v>3.23</v>
      </c>
      <c r="J22" s="52">
        <v>5</v>
      </c>
      <c r="K22" s="53">
        <v>2.52</v>
      </c>
      <c r="L22" s="53">
        <v>1.1000000000000001</v>
      </c>
      <c r="M22" s="73"/>
      <c r="N22" s="87"/>
      <c r="O22" s="56">
        <v>3.62</v>
      </c>
    </row>
    <row r="23" spans="1:15" x14ac:dyDescent="0.25">
      <c r="A23" s="47">
        <v>560052</v>
      </c>
      <c r="B23" s="48" t="s">
        <v>30</v>
      </c>
      <c r="C23" s="49">
        <v>675</v>
      </c>
      <c r="D23" s="49">
        <v>618</v>
      </c>
      <c r="E23" s="85">
        <v>3804</v>
      </c>
      <c r="F23" s="85">
        <v>6827</v>
      </c>
      <c r="G23" s="86">
        <v>0.1774</v>
      </c>
      <c r="H23" s="86">
        <v>9.0499999999999997E-2</v>
      </c>
      <c r="I23" s="52">
        <v>5</v>
      </c>
      <c r="J23" s="52">
        <v>2.65</v>
      </c>
      <c r="K23" s="53">
        <v>3.8</v>
      </c>
      <c r="L23" s="53">
        <v>0.64</v>
      </c>
      <c r="M23" s="73"/>
      <c r="N23" s="87"/>
      <c r="O23" s="56">
        <v>4.4400000000000004</v>
      </c>
    </row>
    <row r="24" spans="1:15" x14ac:dyDescent="0.25">
      <c r="A24" s="47">
        <v>560053</v>
      </c>
      <c r="B24" s="48" t="s">
        <v>31</v>
      </c>
      <c r="C24" s="49">
        <v>689</v>
      </c>
      <c r="D24" s="49">
        <v>530</v>
      </c>
      <c r="E24" s="85">
        <v>3422</v>
      </c>
      <c r="F24" s="85">
        <v>4536</v>
      </c>
      <c r="G24" s="86">
        <v>0.20130000000000001</v>
      </c>
      <c r="H24" s="86">
        <v>0.1168</v>
      </c>
      <c r="I24" s="52">
        <v>5</v>
      </c>
      <c r="J24" s="52">
        <v>4.82</v>
      </c>
      <c r="K24" s="53">
        <v>3.9</v>
      </c>
      <c r="L24" s="53">
        <v>1.06</v>
      </c>
      <c r="M24" s="73"/>
      <c r="N24" s="87"/>
      <c r="O24" s="56">
        <v>4.96</v>
      </c>
    </row>
    <row r="25" spans="1:15" x14ac:dyDescent="0.25">
      <c r="A25" s="47">
        <v>560054</v>
      </c>
      <c r="B25" s="48" t="s">
        <v>32</v>
      </c>
      <c r="C25" s="49">
        <v>608</v>
      </c>
      <c r="D25" s="49">
        <v>823</v>
      </c>
      <c r="E25" s="85">
        <v>3397</v>
      </c>
      <c r="F25" s="85">
        <v>6370</v>
      </c>
      <c r="G25" s="86">
        <v>0.17899999999999999</v>
      </c>
      <c r="H25" s="86">
        <v>0.12920000000000001</v>
      </c>
      <c r="I25" s="52">
        <v>5</v>
      </c>
      <c r="J25" s="52">
        <v>5</v>
      </c>
      <c r="K25" s="53">
        <v>3.75</v>
      </c>
      <c r="L25" s="53">
        <v>1.25</v>
      </c>
      <c r="M25" s="73"/>
      <c r="N25" s="87"/>
      <c r="O25" s="56">
        <v>5</v>
      </c>
    </row>
    <row r="26" spans="1:15" x14ac:dyDescent="0.25">
      <c r="A26" s="47">
        <v>560055</v>
      </c>
      <c r="B26" s="48" t="s">
        <v>33</v>
      </c>
      <c r="C26" s="49">
        <v>250</v>
      </c>
      <c r="D26" s="49">
        <v>251</v>
      </c>
      <c r="E26" s="85">
        <v>2397</v>
      </c>
      <c r="F26" s="85">
        <v>3002</v>
      </c>
      <c r="G26" s="86">
        <v>0.1043</v>
      </c>
      <c r="H26" s="86">
        <v>8.3599999999999994E-2</v>
      </c>
      <c r="I26" s="52">
        <v>2.77</v>
      </c>
      <c r="J26" s="52">
        <v>2.08</v>
      </c>
      <c r="K26" s="53">
        <v>2.2400000000000002</v>
      </c>
      <c r="L26" s="53">
        <v>0.4</v>
      </c>
      <c r="M26" s="73"/>
      <c r="N26" s="87"/>
      <c r="O26" s="56">
        <v>2.64</v>
      </c>
    </row>
    <row r="27" spans="1:15" x14ac:dyDescent="0.25">
      <c r="A27" s="47">
        <v>560056</v>
      </c>
      <c r="B27" s="48" t="s">
        <v>34</v>
      </c>
      <c r="C27" s="49">
        <v>685</v>
      </c>
      <c r="D27" s="49">
        <v>530</v>
      </c>
      <c r="E27" s="85">
        <v>3301</v>
      </c>
      <c r="F27" s="85">
        <v>4493</v>
      </c>
      <c r="G27" s="86">
        <v>0.20749999999999999</v>
      </c>
      <c r="H27" s="86">
        <v>0.11799999999999999</v>
      </c>
      <c r="I27" s="52">
        <v>5</v>
      </c>
      <c r="J27" s="52">
        <v>4.92</v>
      </c>
      <c r="K27" s="53">
        <v>4.0999999999999996</v>
      </c>
      <c r="L27" s="53">
        <v>0.89</v>
      </c>
      <c r="M27" s="73"/>
      <c r="N27" s="87"/>
      <c r="O27" s="56">
        <v>4.99</v>
      </c>
    </row>
    <row r="28" spans="1:15" x14ac:dyDescent="0.25">
      <c r="A28" s="47">
        <v>560057</v>
      </c>
      <c r="B28" s="48" t="s">
        <v>35</v>
      </c>
      <c r="C28" s="49">
        <v>605</v>
      </c>
      <c r="D28" s="49">
        <v>653</v>
      </c>
      <c r="E28" s="85">
        <v>2676</v>
      </c>
      <c r="F28" s="85">
        <v>4359</v>
      </c>
      <c r="G28" s="86">
        <v>0.2261</v>
      </c>
      <c r="H28" s="86">
        <v>0.14979999999999999</v>
      </c>
      <c r="I28" s="52">
        <v>5</v>
      </c>
      <c r="J28" s="52">
        <v>5</v>
      </c>
      <c r="K28" s="53">
        <v>3.95</v>
      </c>
      <c r="L28" s="53">
        <v>1.05</v>
      </c>
      <c r="M28" s="73"/>
      <c r="N28" s="87"/>
      <c r="O28" s="56">
        <v>5</v>
      </c>
    </row>
    <row r="29" spans="1:15" x14ac:dyDescent="0.25">
      <c r="A29" s="47">
        <v>560058</v>
      </c>
      <c r="B29" s="48" t="s">
        <v>36</v>
      </c>
      <c r="C29" s="49">
        <v>1257</v>
      </c>
      <c r="D29" s="49">
        <v>1268</v>
      </c>
      <c r="E29" s="85">
        <v>7513</v>
      </c>
      <c r="F29" s="85">
        <v>12880</v>
      </c>
      <c r="G29" s="86">
        <v>0.1673</v>
      </c>
      <c r="H29" s="86">
        <v>9.8400000000000001E-2</v>
      </c>
      <c r="I29" s="52">
        <v>5</v>
      </c>
      <c r="J29" s="52">
        <v>3.3</v>
      </c>
      <c r="K29" s="53">
        <v>3.9</v>
      </c>
      <c r="L29" s="53">
        <v>0.73</v>
      </c>
      <c r="M29" s="73"/>
      <c r="N29" s="87"/>
      <c r="O29" s="56">
        <v>4.63</v>
      </c>
    </row>
    <row r="30" spans="1:15" x14ac:dyDescent="0.25">
      <c r="A30" s="47">
        <v>560059</v>
      </c>
      <c r="B30" s="48" t="s">
        <v>37</v>
      </c>
      <c r="C30" s="49">
        <v>660</v>
      </c>
      <c r="D30" s="49">
        <v>502</v>
      </c>
      <c r="E30" s="85">
        <v>2326</v>
      </c>
      <c r="F30" s="85">
        <v>3601</v>
      </c>
      <c r="G30" s="86">
        <v>0.28370000000000001</v>
      </c>
      <c r="H30" s="86">
        <v>0.1394</v>
      </c>
      <c r="I30" s="52">
        <v>5</v>
      </c>
      <c r="J30" s="52">
        <v>5</v>
      </c>
      <c r="K30" s="53">
        <v>4</v>
      </c>
      <c r="L30" s="53">
        <v>1</v>
      </c>
      <c r="M30" s="73"/>
      <c r="N30" s="87"/>
      <c r="O30" s="56">
        <v>5</v>
      </c>
    </row>
    <row r="31" spans="1:15" x14ac:dyDescent="0.25">
      <c r="A31" s="47">
        <v>560060</v>
      </c>
      <c r="B31" s="48" t="s">
        <v>38</v>
      </c>
      <c r="C31" s="49">
        <v>363</v>
      </c>
      <c r="D31" s="49">
        <v>418</v>
      </c>
      <c r="E31" s="85">
        <v>2553</v>
      </c>
      <c r="F31" s="85">
        <v>3775</v>
      </c>
      <c r="G31" s="86">
        <v>0.14219999999999999</v>
      </c>
      <c r="H31" s="86">
        <v>0.11070000000000001</v>
      </c>
      <c r="I31" s="52">
        <v>4.3499999999999996</v>
      </c>
      <c r="J31" s="52">
        <v>4.32</v>
      </c>
      <c r="K31" s="53">
        <v>3.39</v>
      </c>
      <c r="L31" s="53">
        <v>0.95</v>
      </c>
      <c r="M31" s="73"/>
      <c r="N31" s="87"/>
      <c r="O31" s="56">
        <v>4.34</v>
      </c>
    </row>
    <row r="32" spans="1:15" x14ac:dyDescent="0.25">
      <c r="A32" s="47">
        <v>560061</v>
      </c>
      <c r="B32" s="48" t="s">
        <v>39</v>
      </c>
      <c r="C32" s="49">
        <v>526</v>
      </c>
      <c r="D32" s="49">
        <v>602</v>
      </c>
      <c r="E32" s="85">
        <v>3818</v>
      </c>
      <c r="F32" s="85">
        <v>5485</v>
      </c>
      <c r="G32" s="86">
        <v>0.13780000000000001</v>
      </c>
      <c r="H32" s="86">
        <v>0.10979999999999999</v>
      </c>
      <c r="I32" s="52">
        <v>4.17</v>
      </c>
      <c r="J32" s="52">
        <v>4.24</v>
      </c>
      <c r="K32" s="53">
        <v>3.21</v>
      </c>
      <c r="L32" s="53">
        <v>0.98</v>
      </c>
      <c r="M32" s="73"/>
      <c r="N32" s="87"/>
      <c r="O32" s="56">
        <v>4.1900000000000004</v>
      </c>
    </row>
    <row r="33" spans="1:15" x14ac:dyDescent="0.25">
      <c r="A33" s="47">
        <v>560062</v>
      </c>
      <c r="B33" s="48" t="s">
        <v>40</v>
      </c>
      <c r="C33" s="49">
        <v>401</v>
      </c>
      <c r="D33" s="49">
        <v>425</v>
      </c>
      <c r="E33" s="85">
        <v>2823</v>
      </c>
      <c r="F33" s="85">
        <v>4230</v>
      </c>
      <c r="G33" s="86">
        <v>0.14199999999999999</v>
      </c>
      <c r="H33" s="86">
        <v>0.10050000000000001</v>
      </c>
      <c r="I33" s="52">
        <v>4.3499999999999996</v>
      </c>
      <c r="J33" s="52">
        <v>3.48</v>
      </c>
      <c r="K33" s="53">
        <v>3.44</v>
      </c>
      <c r="L33" s="53">
        <v>0.73</v>
      </c>
      <c r="M33" s="73"/>
      <c r="N33" s="87"/>
      <c r="O33" s="56">
        <v>4.17</v>
      </c>
    </row>
    <row r="34" spans="1:15" x14ac:dyDescent="0.25">
      <c r="A34" s="47">
        <v>560063</v>
      </c>
      <c r="B34" s="48" t="s">
        <v>41</v>
      </c>
      <c r="C34" s="49">
        <v>627</v>
      </c>
      <c r="D34" s="49">
        <v>290</v>
      </c>
      <c r="E34" s="85">
        <v>3068</v>
      </c>
      <c r="F34" s="85">
        <v>4977</v>
      </c>
      <c r="G34" s="86">
        <v>0.2044</v>
      </c>
      <c r="H34" s="86">
        <v>5.8299999999999998E-2</v>
      </c>
      <c r="I34" s="52">
        <v>5</v>
      </c>
      <c r="J34" s="52">
        <v>0</v>
      </c>
      <c r="K34" s="53">
        <v>3.85</v>
      </c>
      <c r="L34" s="53">
        <v>0</v>
      </c>
      <c r="M34" s="73"/>
      <c r="N34" s="87"/>
      <c r="O34" s="56">
        <v>3.85</v>
      </c>
    </row>
    <row r="35" spans="1:15" x14ac:dyDescent="0.25">
      <c r="A35" s="47">
        <v>560064</v>
      </c>
      <c r="B35" s="48" t="s">
        <v>42</v>
      </c>
      <c r="C35" s="49">
        <v>1362</v>
      </c>
      <c r="D35" s="49">
        <v>1589</v>
      </c>
      <c r="E35" s="85">
        <v>6490</v>
      </c>
      <c r="F35" s="85">
        <v>11965</v>
      </c>
      <c r="G35" s="86">
        <v>0.2099</v>
      </c>
      <c r="H35" s="86">
        <v>0.1328</v>
      </c>
      <c r="I35" s="52">
        <v>5</v>
      </c>
      <c r="J35" s="52">
        <v>5</v>
      </c>
      <c r="K35" s="53">
        <v>3.9</v>
      </c>
      <c r="L35" s="53">
        <v>1.1000000000000001</v>
      </c>
      <c r="M35" s="73"/>
      <c r="N35" s="87"/>
      <c r="O35" s="56">
        <v>5</v>
      </c>
    </row>
    <row r="36" spans="1:15" x14ac:dyDescent="0.25">
      <c r="A36" s="47">
        <v>560065</v>
      </c>
      <c r="B36" s="48" t="s">
        <v>43</v>
      </c>
      <c r="C36" s="49">
        <v>514</v>
      </c>
      <c r="D36" s="49">
        <v>468</v>
      </c>
      <c r="E36" s="85">
        <v>2821</v>
      </c>
      <c r="F36" s="85">
        <v>3689</v>
      </c>
      <c r="G36" s="86">
        <v>0.1822</v>
      </c>
      <c r="H36" s="86">
        <v>0.12690000000000001</v>
      </c>
      <c r="I36" s="52">
        <v>5</v>
      </c>
      <c r="J36" s="52">
        <v>5</v>
      </c>
      <c r="K36" s="53">
        <v>4.05</v>
      </c>
      <c r="L36" s="53">
        <v>0.95</v>
      </c>
      <c r="M36" s="73"/>
      <c r="N36" s="87"/>
      <c r="O36" s="56">
        <v>5</v>
      </c>
    </row>
    <row r="37" spans="1:15" x14ac:dyDescent="0.25">
      <c r="A37" s="47">
        <v>560066</v>
      </c>
      <c r="B37" s="48" t="s">
        <v>44</v>
      </c>
      <c r="C37" s="49">
        <v>265</v>
      </c>
      <c r="D37" s="49">
        <v>207</v>
      </c>
      <c r="E37" s="85">
        <v>1942</v>
      </c>
      <c r="F37" s="85">
        <v>2469</v>
      </c>
      <c r="G37" s="86">
        <v>0.13650000000000001</v>
      </c>
      <c r="H37" s="86">
        <v>8.3799999999999999E-2</v>
      </c>
      <c r="I37" s="52">
        <v>4.12</v>
      </c>
      <c r="J37" s="52">
        <v>2.1</v>
      </c>
      <c r="K37" s="53">
        <v>3.3</v>
      </c>
      <c r="L37" s="53">
        <v>0.42</v>
      </c>
      <c r="M37" s="73"/>
      <c r="N37" s="87"/>
      <c r="O37" s="56">
        <v>3.72</v>
      </c>
    </row>
    <row r="38" spans="1:15" x14ac:dyDescent="0.25">
      <c r="A38" s="47">
        <v>560067</v>
      </c>
      <c r="B38" s="48" t="s">
        <v>45</v>
      </c>
      <c r="C38" s="49">
        <v>903</v>
      </c>
      <c r="D38" s="49">
        <v>1333</v>
      </c>
      <c r="E38" s="85">
        <v>4706</v>
      </c>
      <c r="F38" s="85">
        <v>9165</v>
      </c>
      <c r="G38" s="86">
        <v>0.19189999999999999</v>
      </c>
      <c r="H38" s="86">
        <v>0.1454</v>
      </c>
      <c r="I38" s="52">
        <v>5</v>
      </c>
      <c r="J38" s="52">
        <v>5</v>
      </c>
      <c r="K38" s="53">
        <v>3.8</v>
      </c>
      <c r="L38" s="53">
        <v>1.2</v>
      </c>
      <c r="M38" s="73"/>
      <c r="N38" s="87"/>
      <c r="O38" s="56">
        <v>5</v>
      </c>
    </row>
    <row r="39" spans="1:15" x14ac:dyDescent="0.25">
      <c r="A39" s="47">
        <v>560068</v>
      </c>
      <c r="B39" s="48" t="s">
        <v>46</v>
      </c>
      <c r="C39" s="49">
        <v>1035</v>
      </c>
      <c r="D39" s="49">
        <v>1376</v>
      </c>
      <c r="E39" s="85">
        <v>5409</v>
      </c>
      <c r="F39" s="85">
        <v>10472</v>
      </c>
      <c r="G39" s="86">
        <v>0.1913</v>
      </c>
      <c r="H39" s="86">
        <v>0.13139999999999999</v>
      </c>
      <c r="I39" s="52">
        <v>5</v>
      </c>
      <c r="J39" s="52">
        <v>5</v>
      </c>
      <c r="K39" s="53">
        <v>3.85</v>
      </c>
      <c r="L39" s="53">
        <v>1.1499999999999999</v>
      </c>
      <c r="M39" s="73"/>
      <c r="N39" s="87"/>
      <c r="O39" s="56">
        <v>5</v>
      </c>
    </row>
    <row r="40" spans="1:15" x14ac:dyDescent="0.25">
      <c r="A40" s="47">
        <v>560069</v>
      </c>
      <c r="B40" s="48" t="s">
        <v>47</v>
      </c>
      <c r="C40" s="49">
        <v>671</v>
      </c>
      <c r="D40" s="49">
        <v>914</v>
      </c>
      <c r="E40" s="85">
        <v>3327</v>
      </c>
      <c r="F40" s="85">
        <v>6187</v>
      </c>
      <c r="G40" s="86">
        <v>0.20169999999999999</v>
      </c>
      <c r="H40" s="86">
        <v>0.1477</v>
      </c>
      <c r="I40" s="52">
        <v>5</v>
      </c>
      <c r="J40" s="52">
        <v>5</v>
      </c>
      <c r="K40" s="53">
        <v>3.9</v>
      </c>
      <c r="L40" s="53">
        <v>1.1000000000000001</v>
      </c>
      <c r="M40" s="73"/>
      <c r="N40" s="87"/>
      <c r="O40" s="56">
        <v>5</v>
      </c>
    </row>
    <row r="41" spans="1:15" x14ac:dyDescent="0.25">
      <c r="A41" s="47">
        <v>560070</v>
      </c>
      <c r="B41" s="48" t="s">
        <v>48</v>
      </c>
      <c r="C41" s="49">
        <v>2753</v>
      </c>
      <c r="D41" s="49">
        <v>4031</v>
      </c>
      <c r="E41" s="85">
        <v>12422</v>
      </c>
      <c r="F41" s="85">
        <v>29183</v>
      </c>
      <c r="G41" s="86">
        <v>0.22159999999999999</v>
      </c>
      <c r="H41" s="86">
        <v>0.1381</v>
      </c>
      <c r="I41" s="52">
        <v>5</v>
      </c>
      <c r="J41" s="52">
        <v>5</v>
      </c>
      <c r="K41" s="53">
        <v>3.75</v>
      </c>
      <c r="L41" s="53">
        <v>1.25</v>
      </c>
      <c r="M41" s="73"/>
      <c r="N41" s="87"/>
      <c r="O41" s="56">
        <v>5</v>
      </c>
    </row>
    <row r="42" spans="1:15" x14ac:dyDescent="0.25">
      <c r="A42" s="47">
        <v>560071</v>
      </c>
      <c r="B42" s="48" t="s">
        <v>49</v>
      </c>
      <c r="C42" s="49">
        <v>645</v>
      </c>
      <c r="D42" s="49">
        <v>1155</v>
      </c>
      <c r="E42" s="85">
        <v>3808</v>
      </c>
      <c r="F42" s="85">
        <v>8301</v>
      </c>
      <c r="G42" s="86">
        <v>0.1694</v>
      </c>
      <c r="H42" s="86">
        <v>0.1391</v>
      </c>
      <c r="I42" s="52">
        <v>5</v>
      </c>
      <c r="J42" s="52">
        <v>5</v>
      </c>
      <c r="K42" s="53">
        <v>3.75</v>
      </c>
      <c r="L42" s="53">
        <v>1.25</v>
      </c>
      <c r="M42" s="73"/>
      <c r="N42" s="87"/>
      <c r="O42" s="56">
        <v>5</v>
      </c>
    </row>
    <row r="43" spans="1:15" x14ac:dyDescent="0.25">
      <c r="A43" s="47">
        <v>560072</v>
      </c>
      <c r="B43" s="48" t="s">
        <v>50</v>
      </c>
      <c r="C43" s="49">
        <v>842</v>
      </c>
      <c r="D43" s="49">
        <v>1041</v>
      </c>
      <c r="E43" s="85">
        <v>4177</v>
      </c>
      <c r="F43" s="85">
        <v>7130</v>
      </c>
      <c r="G43" s="86">
        <v>0.2016</v>
      </c>
      <c r="H43" s="86">
        <v>0.14599999999999999</v>
      </c>
      <c r="I43" s="52">
        <v>5</v>
      </c>
      <c r="J43" s="52">
        <v>5</v>
      </c>
      <c r="K43" s="53">
        <v>3.95</v>
      </c>
      <c r="L43" s="53">
        <v>1.05</v>
      </c>
      <c r="M43" s="91"/>
      <c r="N43" s="87"/>
      <c r="O43" s="56">
        <v>5</v>
      </c>
    </row>
    <row r="44" spans="1:15" x14ac:dyDescent="0.25">
      <c r="A44" s="47">
        <v>560073</v>
      </c>
      <c r="B44" s="48" t="s">
        <v>51</v>
      </c>
      <c r="C44" s="49">
        <v>694</v>
      </c>
      <c r="D44" s="49">
        <v>513</v>
      </c>
      <c r="E44" s="85">
        <v>2417</v>
      </c>
      <c r="F44" s="85">
        <v>3009</v>
      </c>
      <c r="G44" s="86">
        <v>0.28710000000000002</v>
      </c>
      <c r="H44" s="86">
        <v>0.17050000000000001</v>
      </c>
      <c r="I44" s="52">
        <v>5</v>
      </c>
      <c r="J44" s="52">
        <v>5</v>
      </c>
      <c r="K44" s="53">
        <v>4.1500000000000004</v>
      </c>
      <c r="L44" s="53">
        <v>0.85</v>
      </c>
      <c r="M44" s="73"/>
      <c r="N44" s="87"/>
      <c r="O44" s="56">
        <v>5</v>
      </c>
    </row>
    <row r="45" spans="1:15" x14ac:dyDescent="0.25">
      <c r="A45" s="47">
        <v>560074</v>
      </c>
      <c r="B45" s="48" t="s">
        <v>52</v>
      </c>
      <c r="C45" s="49">
        <v>455</v>
      </c>
      <c r="D45" s="49">
        <v>914</v>
      </c>
      <c r="E45" s="85">
        <v>3825</v>
      </c>
      <c r="F45" s="85">
        <v>7529</v>
      </c>
      <c r="G45" s="86">
        <v>0.11899999999999999</v>
      </c>
      <c r="H45" s="86">
        <v>0.12139999999999999</v>
      </c>
      <c r="I45" s="52">
        <v>3.39</v>
      </c>
      <c r="J45" s="52">
        <v>5</v>
      </c>
      <c r="K45" s="53">
        <v>2.58</v>
      </c>
      <c r="L45" s="53">
        <v>1.2</v>
      </c>
      <c r="M45" s="49"/>
      <c r="N45" s="87"/>
      <c r="O45" s="56">
        <v>3.78</v>
      </c>
    </row>
    <row r="46" spans="1:15" x14ac:dyDescent="0.25">
      <c r="A46" s="47">
        <v>560075</v>
      </c>
      <c r="B46" s="48" t="s">
        <v>53</v>
      </c>
      <c r="C46" s="49">
        <v>883</v>
      </c>
      <c r="D46" s="49">
        <v>1789</v>
      </c>
      <c r="E46" s="85">
        <v>6431</v>
      </c>
      <c r="F46" s="85">
        <v>12551</v>
      </c>
      <c r="G46" s="86">
        <v>0.13730000000000001</v>
      </c>
      <c r="H46" s="86">
        <v>0.14249999999999999</v>
      </c>
      <c r="I46" s="52">
        <v>4.1500000000000004</v>
      </c>
      <c r="J46" s="52">
        <v>5</v>
      </c>
      <c r="K46" s="53">
        <v>3.2</v>
      </c>
      <c r="L46" s="53">
        <v>1.1499999999999999</v>
      </c>
      <c r="N46" s="87"/>
      <c r="O46" s="56">
        <v>4.3499999999999996</v>
      </c>
    </row>
    <row r="47" spans="1:15" x14ac:dyDescent="0.25">
      <c r="A47" s="47">
        <v>560076</v>
      </c>
      <c r="B47" s="48" t="s">
        <v>54</v>
      </c>
      <c r="C47" s="49">
        <v>335</v>
      </c>
      <c r="D47" s="49">
        <v>276</v>
      </c>
      <c r="E47" s="85">
        <v>1927</v>
      </c>
      <c r="F47" s="85">
        <v>3026</v>
      </c>
      <c r="G47" s="86">
        <v>0.17380000000000001</v>
      </c>
      <c r="H47" s="86">
        <v>9.1200000000000003E-2</v>
      </c>
      <c r="I47" s="52">
        <v>5</v>
      </c>
      <c r="J47" s="52">
        <v>2.71</v>
      </c>
      <c r="K47" s="53">
        <v>3.9</v>
      </c>
      <c r="L47" s="53">
        <v>0.6</v>
      </c>
      <c r="M47" s="73"/>
      <c r="N47" s="87"/>
      <c r="O47" s="56">
        <v>4.5</v>
      </c>
    </row>
    <row r="48" spans="1:15" x14ac:dyDescent="0.25">
      <c r="A48" s="47">
        <v>560077</v>
      </c>
      <c r="B48" s="48" t="s">
        <v>55</v>
      </c>
      <c r="C48" s="49">
        <v>125</v>
      </c>
      <c r="D48" s="49">
        <v>298</v>
      </c>
      <c r="E48" s="85">
        <v>2314</v>
      </c>
      <c r="F48" s="85">
        <v>2310</v>
      </c>
      <c r="G48" s="86">
        <v>5.3999999999999999E-2</v>
      </c>
      <c r="H48" s="86">
        <v>0.129</v>
      </c>
      <c r="I48" s="52">
        <v>0.68</v>
      </c>
      <c r="J48" s="52">
        <v>5</v>
      </c>
      <c r="K48" s="53">
        <v>0.56000000000000005</v>
      </c>
      <c r="L48" s="53">
        <v>0.85</v>
      </c>
      <c r="M48" s="73"/>
      <c r="N48" s="87"/>
      <c r="O48" s="56">
        <v>1.41</v>
      </c>
    </row>
    <row r="49" spans="1:15" x14ac:dyDescent="0.25">
      <c r="A49" s="47">
        <v>560078</v>
      </c>
      <c r="B49" s="48" t="s">
        <v>56</v>
      </c>
      <c r="C49" s="49">
        <v>1309</v>
      </c>
      <c r="D49" s="49">
        <v>1749</v>
      </c>
      <c r="E49" s="85">
        <v>7313</v>
      </c>
      <c r="F49" s="85">
        <v>15511</v>
      </c>
      <c r="G49" s="86">
        <v>0.17899999999999999</v>
      </c>
      <c r="H49" s="86">
        <v>0.1128</v>
      </c>
      <c r="I49" s="52">
        <v>5</v>
      </c>
      <c r="J49" s="52">
        <v>4.49</v>
      </c>
      <c r="K49" s="53">
        <v>3.75</v>
      </c>
      <c r="L49" s="53">
        <v>1.1200000000000001</v>
      </c>
      <c r="M49" s="91"/>
      <c r="N49" s="87"/>
      <c r="O49" s="56">
        <v>4.87</v>
      </c>
    </row>
    <row r="50" spans="1:15" x14ac:dyDescent="0.25">
      <c r="A50" s="47">
        <v>560079</v>
      </c>
      <c r="B50" s="48" t="s">
        <v>57</v>
      </c>
      <c r="C50" s="49">
        <v>1440</v>
      </c>
      <c r="D50" s="49">
        <v>1167</v>
      </c>
      <c r="E50" s="85">
        <v>7047</v>
      </c>
      <c r="F50" s="85">
        <v>11890</v>
      </c>
      <c r="G50" s="86">
        <v>0.20430000000000001</v>
      </c>
      <c r="H50" s="86">
        <v>9.8100000000000007E-2</v>
      </c>
      <c r="I50" s="52">
        <v>5</v>
      </c>
      <c r="J50" s="52">
        <v>3.28</v>
      </c>
      <c r="K50" s="53">
        <v>3.9</v>
      </c>
      <c r="L50" s="53">
        <v>0.72</v>
      </c>
      <c r="M50" s="89"/>
      <c r="N50" s="87"/>
      <c r="O50" s="56">
        <v>4.62</v>
      </c>
    </row>
    <row r="51" spans="1:15" x14ac:dyDescent="0.25">
      <c r="A51" s="47">
        <v>560080</v>
      </c>
      <c r="B51" s="48" t="s">
        <v>58</v>
      </c>
      <c r="C51" s="49">
        <v>716</v>
      </c>
      <c r="D51" s="49">
        <v>1088</v>
      </c>
      <c r="E51" s="85">
        <v>3686</v>
      </c>
      <c r="F51" s="85">
        <v>7546</v>
      </c>
      <c r="G51" s="86">
        <v>0.19420000000000001</v>
      </c>
      <c r="H51" s="86">
        <v>0.14419999999999999</v>
      </c>
      <c r="I51" s="52">
        <v>5</v>
      </c>
      <c r="J51" s="52">
        <v>5</v>
      </c>
      <c r="K51" s="53">
        <v>3.85</v>
      </c>
      <c r="L51" s="53">
        <v>1.1499999999999999</v>
      </c>
      <c r="M51" s="73"/>
      <c r="N51" s="87"/>
      <c r="O51" s="56">
        <v>5</v>
      </c>
    </row>
    <row r="52" spans="1:15" x14ac:dyDescent="0.25">
      <c r="A52" s="47">
        <v>560081</v>
      </c>
      <c r="B52" s="48" t="s">
        <v>59</v>
      </c>
      <c r="C52" s="49">
        <v>659</v>
      </c>
      <c r="D52" s="49">
        <v>1347</v>
      </c>
      <c r="E52" s="85">
        <v>4218</v>
      </c>
      <c r="F52" s="85">
        <v>9736</v>
      </c>
      <c r="G52" s="86">
        <v>0.15620000000000001</v>
      </c>
      <c r="H52" s="86">
        <v>0.1384</v>
      </c>
      <c r="I52" s="52">
        <v>4.9400000000000004</v>
      </c>
      <c r="J52" s="52">
        <v>5</v>
      </c>
      <c r="K52" s="53">
        <v>3.66</v>
      </c>
      <c r="L52" s="53">
        <v>1.3</v>
      </c>
      <c r="M52" s="91"/>
      <c r="N52" s="87"/>
      <c r="O52" s="56">
        <v>4.96</v>
      </c>
    </row>
    <row r="53" spans="1:15" x14ac:dyDescent="0.25">
      <c r="A53" s="47">
        <v>560082</v>
      </c>
      <c r="B53" s="48" t="s">
        <v>60</v>
      </c>
      <c r="C53" s="49">
        <v>524</v>
      </c>
      <c r="D53" s="49">
        <v>596</v>
      </c>
      <c r="E53" s="85">
        <v>3300</v>
      </c>
      <c r="F53" s="85">
        <v>4874</v>
      </c>
      <c r="G53" s="86">
        <v>0.1588</v>
      </c>
      <c r="H53" s="86">
        <v>0.12230000000000001</v>
      </c>
      <c r="I53" s="52">
        <v>5</v>
      </c>
      <c r="J53" s="52">
        <v>5</v>
      </c>
      <c r="K53" s="53">
        <v>4</v>
      </c>
      <c r="L53" s="53">
        <v>1</v>
      </c>
      <c r="M53" s="73"/>
      <c r="N53" s="87"/>
      <c r="O53" s="56">
        <v>5</v>
      </c>
    </row>
    <row r="54" spans="1:15" x14ac:dyDescent="0.25">
      <c r="A54" s="47">
        <v>560083</v>
      </c>
      <c r="B54" s="48" t="s">
        <v>61</v>
      </c>
      <c r="C54" s="49">
        <v>581</v>
      </c>
      <c r="D54" s="49">
        <v>520</v>
      </c>
      <c r="E54" s="85">
        <v>2993</v>
      </c>
      <c r="F54" s="85">
        <v>4608</v>
      </c>
      <c r="G54" s="86">
        <v>0.19409999999999999</v>
      </c>
      <c r="H54" s="86">
        <v>0.1128</v>
      </c>
      <c r="I54" s="52">
        <v>5</v>
      </c>
      <c r="J54" s="52">
        <v>4.49</v>
      </c>
      <c r="K54" s="53">
        <v>4.05</v>
      </c>
      <c r="L54" s="53">
        <v>0.85</v>
      </c>
      <c r="M54" s="73"/>
      <c r="N54" s="87"/>
      <c r="O54" s="56">
        <v>4.9000000000000004</v>
      </c>
    </row>
    <row r="55" spans="1:15" x14ac:dyDescent="0.25">
      <c r="A55" s="47">
        <v>560084</v>
      </c>
      <c r="B55" s="48" t="s">
        <v>62</v>
      </c>
      <c r="C55" s="49">
        <v>220</v>
      </c>
      <c r="D55" s="49">
        <v>422</v>
      </c>
      <c r="E55" s="85">
        <v>4389</v>
      </c>
      <c r="F55" s="85">
        <v>6658</v>
      </c>
      <c r="G55" s="86">
        <v>5.0099999999999999E-2</v>
      </c>
      <c r="H55" s="86">
        <v>6.3399999999999998E-2</v>
      </c>
      <c r="I55" s="52">
        <v>0.51</v>
      </c>
      <c r="J55" s="52">
        <v>0.42</v>
      </c>
      <c r="K55" s="53">
        <v>0.38</v>
      </c>
      <c r="L55" s="53">
        <v>0.11</v>
      </c>
      <c r="M55" s="73"/>
      <c r="N55" s="87"/>
      <c r="O55" s="56">
        <v>0.49</v>
      </c>
    </row>
    <row r="56" spans="1:15" ht="26.25" x14ac:dyDescent="0.25">
      <c r="A56" s="47">
        <v>560085</v>
      </c>
      <c r="B56" s="48" t="s">
        <v>63</v>
      </c>
      <c r="C56" s="49">
        <v>858</v>
      </c>
      <c r="D56" s="49">
        <v>0</v>
      </c>
      <c r="E56" s="85">
        <v>1852</v>
      </c>
      <c r="F56" s="85">
        <v>36</v>
      </c>
      <c r="G56" s="86">
        <v>0.46329999999999999</v>
      </c>
      <c r="H56" s="86">
        <v>0</v>
      </c>
      <c r="I56" s="52">
        <v>5</v>
      </c>
      <c r="J56" s="52">
        <v>0</v>
      </c>
      <c r="K56" s="53">
        <v>4.8499999999999996</v>
      </c>
      <c r="L56" s="53">
        <v>0</v>
      </c>
      <c r="M56" s="73"/>
      <c r="N56" s="87"/>
      <c r="O56" s="56">
        <v>4.8499999999999996</v>
      </c>
    </row>
    <row r="57" spans="1:15" ht="26.25" x14ac:dyDescent="0.25">
      <c r="A57" s="47">
        <v>560086</v>
      </c>
      <c r="B57" s="48" t="s">
        <v>64</v>
      </c>
      <c r="C57" s="49">
        <v>630</v>
      </c>
      <c r="D57" s="49">
        <v>49</v>
      </c>
      <c r="E57" s="85">
        <v>3800</v>
      </c>
      <c r="F57" s="85">
        <v>338</v>
      </c>
      <c r="G57" s="86">
        <v>0.1658</v>
      </c>
      <c r="H57" s="86">
        <v>0.14499999999999999</v>
      </c>
      <c r="I57" s="52">
        <v>5</v>
      </c>
      <c r="J57" s="52">
        <v>5</v>
      </c>
      <c r="K57" s="53">
        <v>4.8</v>
      </c>
      <c r="L57" s="53">
        <v>0.2</v>
      </c>
      <c r="M57" s="73"/>
      <c r="N57" s="87"/>
      <c r="O57" s="56">
        <v>5</v>
      </c>
    </row>
    <row r="58" spans="1:15" x14ac:dyDescent="0.25">
      <c r="A58" s="47">
        <v>560087</v>
      </c>
      <c r="B58" s="48" t="s">
        <v>65</v>
      </c>
      <c r="C58" s="49">
        <v>570</v>
      </c>
      <c r="D58" s="49">
        <v>0</v>
      </c>
      <c r="E58" s="85">
        <v>5251</v>
      </c>
      <c r="F58" s="85">
        <v>0</v>
      </c>
      <c r="G58" s="86">
        <v>0.1086</v>
      </c>
      <c r="H58" s="86">
        <v>0</v>
      </c>
      <c r="I58" s="52">
        <v>2.95</v>
      </c>
      <c r="J58" s="52">
        <v>0</v>
      </c>
      <c r="K58" s="53">
        <v>2.95</v>
      </c>
      <c r="L58" s="53">
        <v>0</v>
      </c>
      <c r="M58" s="73"/>
      <c r="N58" s="87"/>
      <c r="O58" s="56">
        <v>2.95</v>
      </c>
    </row>
    <row r="59" spans="1:15" ht="26.25" x14ac:dyDescent="0.25">
      <c r="A59" s="47">
        <v>560088</v>
      </c>
      <c r="B59" s="48" t="s">
        <v>66</v>
      </c>
      <c r="C59" s="49">
        <v>147</v>
      </c>
      <c r="D59" s="49">
        <v>0</v>
      </c>
      <c r="E59" s="85">
        <v>1224</v>
      </c>
      <c r="F59" s="85">
        <v>0</v>
      </c>
      <c r="G59" s="86">
        <v>0.1201</v>
      </c>
      <c r="H59" s="86">
        <v>0</v>
      </c>
      <c r="I59" s="52">
        <v>3.43</v>
      </c>
      <c r="J59" s="52">
        <v>0</v>
      </c>
      <c r="K59" s="53">
        <v>3.43</v>
      </c>
      <c r="L59" s="53">
        <v>0</v>
      </c>
      <c r="M59" s="73"/>
      <c r="N59" s="87"/>
      <c r="O59" s="56">
        <v>3.43</v>
      </c>
    </row>
    <row r="60" spans="1:15" ht="26.25" x14ac:dyDescent="0.25">
      <c r="A60" s="47">
        <v>560089</v>
      </c>
      <c r="B60" s="48" t="s">
        <v>67</v>
      </c>
      <c r="C60" s="49">
        <v>141</v>
      </c>
      <c r="D60" s="49">
        <v>0</v>
      </c>
      <c r="E60" s="85">
        <v>832</v>
      </c>
      <c r="F60" s="85">
        <v>0</v>
      </c>
      <c r="G60" s="86">
        <v>0.16950000000000001</v>
      </c>
      <c r="H60" s="86">
        <v>0</v>
      </c>
      <c r="I60" s="52">
        <v>5</v>
      </c>
      <c r="J60" s="52">
        <v>0</v>
      </c>
      <c r="K60" s="53">
        <v>5</v>
      </c>
      <c r="L60" s="53">
        <v>0</v>
      </c>
      <c r="M60" s="73"/>
      <c r="N60" s="87"/>
      <c r="O60" s="56">
        <v>5</v>
      </c>
    </row>
    <row r="61" spans="1:15" ht="26.25" x14ac:dyDescent="0.25">
      <c r="A61" s="47">
        <v>560096</v>
      </c>
      <c r="B61" s="48" t="s">
        <v>108</v>
      </c>
      <c r="C61" s="49">
        <v>0</v>
      </c>
      <c r="D61" s="49">
        <v>0</v>
      </c>
      <c r="E61" s="85">
        <v>107</v>
      </c>
      <c r="F61" s="85">
        <v>0</v>
      </c>
      <c r="G61" s="86">
        <v>0</v>
      </c>
      <c r="H61" s="86">
        <v>0</v>
      </c>
      <c r="I61" s="52">
        <v>0</v>
      </c>
      <c r="J61" s="52">
        <v>0</v>
      </c>
      <c r="K61" s="53">
        <v>0</v>
      </c>
      <c r="L61" s="53">
        <v>0</v>
      </c>
      <c r="M61" s="73"/>
      <c r="N61" s="87"/>
      <c r="O61" s="56">
        <v>0</v>
      </c>
    </row>
    <row r="62" spans="1:15" x14ac:dyDescent="0.25">
      <c r="A62" s="47">
        <v>560098</v>
      </c>
      <c r="B62" s="48" t="s">
        <v>69</v>
      </c>
      <c r="C62" s="49">
        <v>0</v>
      </c>
      <c r="D62" s="49">
        <v>0</v>
      </c>
      <c r="E62" s="85">
        <v>1407</v>
      </c>
      <c r="F62" s="85">
        <v>0</v>
      </c>
      <c r="G62" s="86">
        <v>0</v>
      </c>
      <c r="H62" s="86">
        <v>0</v>
      </c>
      <c r="I62" s="52">
        <v>0</v>
      </c>
      <c r="J62" s="52">
        <v>0</v>
      </c>
      <c r="K62" s="53">
        <v>0</v>
      </c>
      <c r="L62" s="53">
        <v>0</v>
      </c>
      <c r="M62" s="73"/>
      <c r="N62" s="87"/>
      <c r="O62" s="56">
        <v>0</v>
      </c>
    </row>
    <row r="63" spans="1:15" ht="26.25" x14ac:dyDescent="0.25">
      <c r="A63" s="47">
        <v>560099</v>
      </c>
      <c r="B63" s="48" t="s">
        <v>70</v>
      </c>
      <c r="C63" s="49">
        <v>0</v>
      </c>
      <c r="D63" s="49">
        <v>0</v>
      </c>
      <c r="E63" s="85">
        <v>485</v>
      </c>
      <c r="F63" s="85">
        <v>116</v>
      </c>
      <c r="G63" s="86">
        <v>0</v>
      </c>
      <c r="H63" s="86">
        <v>0</v>
      </c>
      <c r="I63" s="52">
        <v>0</v>
      </c>
      <c r="J63" s="52">
        <v>0</v>
      </c>
      <c r="K63" s="53">
        <v>0</v>
      </c>
      <c r="L63" s="53">
        <v>0</v>
      </c>
      <c r="M63" s="73"/>
      <c r="N63" s="87"/>
      <c r="O63" s="56">
        <v>0</v>
      </c>
    </row>
    <row r="64" spans="1:15" x14ac:dyDescent="0.25">
      <c r="A64" s="47">
        <v>560205</v>
      </c>
      <c r="B64" s="48" t="s">
        <v>109</v>
      </c>
      <c r="C64" s="49">
        <v>0</v>
      </c>
      <c r="D64" s="49">
        <v>1</v>
      </c>
      <c r="E64" s="85">
        <v>2</v>
      </c>
      <c r="F64" s="85">
        <v>28</v>
      </c>
      <c r="G64" s="86">
        <v>0</v>
      </c>
      <c r="H64" s="86">
        <v>0</v>
      </c>
      <c r="I64" s="52">
        <v>0</v>
      </c>
      <c r="J64" s="52">
        <v>0</v>
      </c>
      <c r="K64" s="53">
        <v>0</v>
      </c>
      <c r="L64" s="53">
        <v>0</v>
      </c>
      <c r="M64" s="73"/>
      <c r="N64" s="87"/>
      <c r="O64" s="56">
        <v>0</v>
      </c>
    </row>
    <row r="65" spans="1:15" ht="39" x14ac:dyDescent="0.25">
      <c r="A65" s="47">
        <v>560206</v>
      </c>
      <c r="B65" s="48" t="s">
        <v>24</v>
      </c>
      <c r="C65" s="49">
        <v>2070</v>
      </c>
      <c r="D65" s="49">
        <v>0</v>
      </c>
      <c r="E65" s="85">
        <v>15929</v>
      </c>
      <c r="F65" s="85">
        <v>31</v>
      </c>
      <c r="G65" s="86">
        <v>0.13</v>
      </c>
      <c r="H65" s="86">
        <v>0</v>
      </c>
      <c r="I65" s="52">
        <v>3.84</v>
      </c>
      <c r="J65" s="52">
        <v>0</v>
      </c>
      <c r="K65" s="53">
        <v>3.84</v>
      </c>
      <c r="L65" s="53">
        <v>0</v>
      </c>
      <c r="M65" s="49"/>
      <c r="N65" s="87"/>
      <c r="O65" s="56">
        <v>3.84</v>
      </c>
    </row>
    <row r="66" spans="1:15" ht="39" x14ac:dyDescent="0.25">
      <c r="A66" s="47">
        <v>560214</v>
      </c>
      <c r="B66" s="48" t="s">
        <v>29</v>
      </c>
      <c r="C66" s="49">
        <v>2427</v>
      </c>
      <c r="D66" s="49">
        <v>5109</v>
      </c>
      <c r="E66" s="85">
        <v>17546</v>
      </c>
      <c r="F66" s="85">
        <v>35344</v>
      </c>
      <c r="G66" s="86">
        <v>0.13830000000000001</v>
      </c>
      <c r="H66" s="86">
        <v>0.14460000000000001</v>
      </c>
      <c r="I66" s="52">
        <v>4.1900000000000004</v>
      </c>
      <c r="J66" s="52">
        <v>5</v>
      </c>
      <c r="K66" s="53">
        <v>3.18</v>
      </c>
      <c r="L66" s="53">
        <v>1.2</v>
      </c>
      <c r="M66" s="89"/>
      <c r="N66" s="87"/>
      <c r="O66" s="56">
        <v>4.38</v>
      </c>
    </row>
    <row r="67" spans="1:15" s="39" customFormat="1" ht="12.75" x14ac:dyDescent="0.2">
      <c r="A67" s="92"/>
      <c r="B67" s="93" t="s">
        <v>110</v>
      </c>
      <c r="C67" s="94">
        <v>54443</v>
      </c>
      <c r="D67" s="94">
        <v>81116</v>
      </c>
      <c r="E67" s="94">
        <v>319177</v>
      </c>
      <c r="F67" s="94">
        <v>589447</v>
      </c>
      <c r="G67" s="86">
        <v>0.1706</v>
      </c>
      <c r="H67" s="86">
        <v>0.1376</v>
      </c>
      <c r="I67" s="52"/>
      <c r="J67" s="87"/>
      <c r="K67" s="46"/>
      <c r="L67" s="46"/>
      <c r="M67" s="87"/>
      <c r="N67" s="87"/>
      <c r="O67" s="87"/>
    </row>
  </sheetData>
  <mergeCells count="11">
    <mergeCell ref="A4:A5"/>
    <mergeCell ref="B2:P2"/>
    <mergeCell ref="L1:O1"/>
    <mergeCell ref="M4:N4"/>
    <mergeCell ref="B4:B5"/>
    <mergeCell ref="C4:D4"/>
    <mergeCell ref="E4:F4"/>
    <mergeCell ref="G4:H4"/>
    <mergeCell ref="I4:J4"/>
    <mergeCell ref="K4:L4"/>
    <mergeCell ref="B3:N3"/>
  </mergeCells>
  <pageMargins left="0.7" right="0.7" top="0.75" bottom="0.75" header="0.3" footer="0.3"/>
  <pageSetup paperSize="9" scale="72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"/>
  <sheetViews>
    <sheetView view="pageBreakPreview" zoomScale="91" zoomScaleNormal="100" zoomScaleSheetLayoutView="91" workbookViewId="0">
      <pane xSplit="2" ySplit="5" topLeftCell="C60" activePane="bottomRight" state="frozen"/>
      <selection pane="topRight" activeCell="C1" sqref="C1"/>
      <selection pane="bottomLeft" activeCell="A6" sqref="A6"/>
      <selection pane="bottomRight" activeCell="L1" sqref="L1:O1"/>
    </sheetView>
  </sheetViews>
  <sheetFormatPr defaultRowHeight="15" x14ac:dyDescent="0.25"/>
  <cols>
    <col min="1" max="1" width="9.5703125" style="38" customWidth="1"/>
    <col min="2" max="2" width="29.85546875" style="39" customWidth="1"/>
    <col min="3" max="3" width="10.28515625" style="39" customWidth="1"/>
    <col min="4" max="4" width="10.140625" style="39" customWidth="1"/>
    <col min="5" max="5" width="10.85546875" style="39" customWidth="1"/>
    <col min="6" max="6" width="10.28515625" style="39" customWidth="1"/>
    <col min="7" max="7" width="9.42578125" style="81" customWidth="1"/>
    <col min="8" max="8" width="9.5703125" style="81" customWidth="1"/>
    <col min="9" max="9" width="10.7109375" style="39" customWidth="1"/>
    <col min="10" max="10" width="13.85546875" style="39" customWidth="1"/>
    <col min="11" max="11" width="10.28515625" style="43" customWidth="1"/>
    <col min="12" max="12" width="11.140625" style="44" customWidth="1"/>
    <col min="13" max="13" width="10.42578125" style="69" customWidth="1"/>
    <col min="14" max="14" width="7.28515625" style="69" customWidth="1"/>
    <col min="15" max="15" width="12" style="39" customWidth="1"/>
    <col min="257" max="257" width="7" bestFit="1" customWidth="1"/>
    <col min="258" max="258" width="29.85546875" customWidth="1"/>
    <col min="259" max="259" width="10.28515625" customWidth="1"/>
    <col min="260" max="260" width="10.140625" customWidth="1"/>
    <col min="261" max="261" width="10.85546875" customWidth="1"/>
    <col min="262" max="262" width="10.28515625" customWidth="1"/>
    <col min="263" max="263" width="9.42578125" customWidth="1"/>
    <col min="264" max="264" width="9.5703125" customWidth="1"/>
    <col min="265" max="265" width="10.7109375" customWidth="1"/>
    <col min="266" max="266" width="13.85546875" customWidth="1"/>
    <col min="267" max="267" width="10.28515625" customWidth="1"/>
    <col min="268" max="268" width="11.140625" customWidth="1"/>
    <col min="269" max="269" width="10.42578125" customWidth="1"/>
    <col min="270" max="270" width="7.28515625" customWidth="1"/>
    <col min="271" max="271" width="12" customWidth="1"/>
    <col min="513" max="513" width="7" bestFit="1" customWidth="1"/>
    <col min="514" max="514" width="29.85546875" customWidth="1"/>
    <col min="515" max="515" width="10.28515625" customWidth="1"/>
    <col min="516" max="516" width="10.140625" customWidth="1"/>
    <col min="517" max="517" width="10.85546875" customWidth="1"/>
    <col min="518" max="518" width="10.28515625" customWidth="1"/>
    <col min="519" max="519" width="9.42578125" customWidth="1"/>
    <col min="520" max="520" width="9.5703125" customWidth="1"/>
    <col min="521" max="521" width="10.7109375" customWidth="1"/>
    <col min="522" max="522" width="13.85546875" customWidth="1"/>
    <col min="523" max="523" width="10.28515625" customWidth="1"/>
    <col min="524" max="524" width="11.140625" customWidth="1"/>
    <col min="525" max="525" width="10.42578125" customWidth="1"/>
    <col min="526" max="526" width="7.28515625" customWidth="1"/>
    <col min="527" max="527" width="12" customWidth="1"/>
    <col min="769" max="769" width="7" bestFit="1" customWidth="1"/>
    <col min="770" max="770" width="29.85546875" customWidth="1"/>
    <col min="771" max="771" width="10.28515625" customWidth="1"/>
    <col min="772" max="772" width="10.140625" customWidth="1"/>
    <col min="773" max="773" width="10.85546875" customWidth="1"/>
    <col min="774" max="774" width="10.28515625" customWidth="1"/>
    <col min="775" max="775" width="9.42578125" customWidth="1"/>
    <col min="776" max="776" width="9.5703125" customWidth="1"/>
    <col min="777" max="777" width="10.7109375" customWidth="1"/>
    <col min="778" max="778" width="13.85546875" customWidth="1"/>
    <col min="779" max="779" width="10.28515625" customWidth="1"/>
    <col min="780" max="780" width="11.140625" customWidth="1"/>
    <col min="781" max="781" width="10.42578125" customWidth="1"/>
    <col min="782" max="782" width="7.28515625" customWidth="1"/>
    <col min="783" max="783" width="12" customWidth="1"/>
    <col min="1025" max="1025" width="7" bestFit="1" customWidth="1"/>
    <col min="1026" max="1026" width="29.85546875" customWidth="1"/>
    <col min="1027" max="1027" width="10.28515625" customWidth="1"/>
    <col min="1028" max="1028" width="10.140625" customWidth="1"/>
    <col min="1029" max="1029" width="10.85546875" customWidth="1"/>
    <col min="1030" max="1030" width="10.28515625" customWidth="1"/>
    <col min="1031" max="1031" width="9.42578125" customWidth="1"/>
    <col min="1032" max="1032" width="9.5703125" customWidth="1"/>
    <col min="1033" max="1033" width="10.7109375" customWidth="1"/>
    <col min="1034" max="1034" width="13.85546875" customWidth="1"/>
    <col min="1035" max="1035" width="10.28515625" customWidth="1"/>
    <col min="1036" max="1036" width="11.140625" customWidth="1"/>
    <col min="1037" max="1037" width="10.42578125" customWidth="1"/>
    <col min="1038" max="1038" width="7.28515625" customWidth="1"/>
    <col min="1039" max="1039" width="12" customWidth="1"/>
    <col min="1281" max="1281" width="7" bestFit="1" customWidth="1"/>
    <col min="1282" max="1282" width="29.85546875" customWidth="1"/>
    <col min="1283" max="1283" width="10.28515625" customWidth="1"/>
    <col min="1284" max="1284" width="10.140625" customWidth="1"/>
    <col min="1285" max="1285" width="10.85546875" customWidth="1"/>
    <col min="1286" max="1286" width="10.28515625" customWidth="1"/>
    <col min="1287" max="1287" width="9.42578125" customWidth="1"/>
    <col min="1288" max="1288" width="9.5703125" customWidth="1"/>
    <col min="1289" max="1289" width="10.7109375" customWidth="1"/>
    <col min="1290" max="1290" width="13.85546875" customWidth="1"/>
    <col min="1291" max="1291" width="10.28515625" customWidth="1"/>
    <col min="1292" max="1292" width="11.140625" customWidth="1"/>
    <col min="1293" max="1293" width="10.42578125" customWidth="1"/>
    <col min="1294" max="1294" width="7.28515625" customWidth="1"/>
    <col min="1295" max="1295" width="12" customWidth="1"/>
    <col min="1537" max="1537" width="7" bestFit="1" customWidth="1"/>
    <col min="1538" max="1538" width="29.85546875" customWidth="1"/>
    <col min="1539" max="1539" width="10.28515625" customWidth="1"/>
    <col min="1540" max="1540" width="10.140625" customWidth="1"/>
    <col min="1541" max="1541" width="10.85546875" customWidth="1"/>
    <col min="1542" max="1542" width="10.28515625" customWidth="1"/>
    <col min="1543" max="1543" width="9.42578125" customWidth="1"/>
    <col min="1544" max="1544" width="9.5703125" customWidth="1"/>
    <col min="1545" max="1545" width="10.7109375" customWidth="1"/>
    <col min="1546" max="1546" width="13.85546875" customWidth="1"/>
    <col min="1547" max="1547" width="10.28515625" customWidth="1"/>
    <col min="1548" max="1548" width="11.140625" customWidth="1"/>
    <col min="1549" max="1549" width="10.42578125" customWidth="1"/>
    <col min="1550" max="1550" width="7.28515625" customWidth="1"/>
    <col min="1551" max="1551" width="12" customWidth="1"/>
    <col min="1793" max="1793" width="7" bestFit="1" customWidth="1"/>
    <col min="1794" max="1794" width="29.85546875" customWidth="1"/>
    <col min="1795" max="1795" width="10.28515625" customWidth="1"/>
    <col min="1796" max="1796" width="10.140625" customWidth="1"/>
    <col min="1797" max="1797" width="10.85546875" customWidth="1"/>
    <col min="1798" max="1798" width="10.28515625" customWidth="1"/>
    <col min="1799" max="1799" width="9.42578125" customWidth="1"/>
    <col min="1800" max="1800" width="9.5703125" customWidth="1"/>
    <col min="1801" max="1801" width="10.7109375" customWidth="1"/>
    <col min="1802" max="1802" width="13.85546875" customWidth="1"/>
    <col min="1803" max="1803" width="10.28515625" customWidth="1"/>
    <col min="1804" max="1804" width="11.140625" customWidth="1"/>
    <col min="1805" max="1805" width="10.42578125" customWidth="1"/>
    <col min="1806" max="1806" width="7.28515625" customWidth="1"/>
    <col min="1807" max="1807" width="12" customWidth="1"/>
    <col min="2049" max="2049" width="7" bestFit="1" customWidth="1"/>
    <col min="2050" max="2050" width="29.85546875" customWidth="1"/>
    <col min="2051" max="2051" width="10.28515625" customWidth="1"/>
    <col min="2052" max="2052" width="10.140625" customWidth="1"/>
    <col min="2053" max="2053" width="10.85546875" customWidth="1"/>
    <col min="2054" max="2054" width="10.28515625" customWidth="1"/>
    <col min="2055" max="2055" width="9.42578125" customWidth="1"/>
    <col min="2056" max="2056" width="9.5703125" customWidth="1"/>
    <col min="2057" max="2057" width="10.7109375" customWidth="1"/>
    <col min="2058" max="2058" width="13.85546875" customWidth="1"/>
    <col min="2059" max="2059" width="10.28515625" customWidth="1"/>
    <col min="2060" max="2060" width="11.140625" customWidth="1"/>
    <col min="2061" max="2061" width="10.42578125" customWidth="1"/>
    <col min="2062" max="2062" width="7.28515625" customWidth="1"/>
    <col min="2063" max="2063" width="12" customWidth="1"/>
    <col min="2305" max="2305" width="7" bestFit="1" customWidth="1"/>
    <col min="2306" max="2306" width="29.85546875" customWidth="1"/>
    <col min="2307" max="2307" width="10.28515625" customWidth="1"/>
    <col min="2308" max="2308" width="10.140625" customWidth="1"/>
    <col min="2309" max="2309" width="10.85546875" customWidth="1"/>
    <col min="2310" max="2310" width="10.28515625" customWidth="1"/>
    <col min="2311" max="2311" width="9.42578125" customWidth="1"/>
    <col min="2312" max="2312" width="9.5703125" customWidth="1"/>
    <col min="2313" max="2313" width="10.7109375" customWidth="1"/>
    <col min="2314" max="2314" width="13.85546875" customWidth="1"/>
    <col min="2315" max="2315" width="10.28515625" customWidth="1"/>
    <col min="2316" max="2316" width="11.140625" customWidth="1"/>
    <col min="2317" max="2317" width="10.42578125" customWidth="1"/>
    <col min="2318" max="2318" width="7.28515625" customWidth="1"/>
    <col min="2319" max="2319" width="12" customWidth="1"/>
    <col min="2561" max="2561" width="7" bestFit="1" customWidth="1"/>
    <col min="2562" max="2562" width="29.85546875" customWidth="1"/>
    <col min="2563" max="2563" width="10.28515625" customWidth="1"/>
    <col min="2564" max="2564" width="10.140625" customWidth="1"/>
    <col min="2565" max="2565" width="10.85546875" customWidth="1"/>
    <col min="2566" max="2566" width="10.28515625" customWidth="1"/>
    <col min="2567" max="2567" width="9.42578125" customWidth="1"/>
    <col min="2568" max="2568" width="9.5703125" customWidth="1"/>
    <col min="2569" max="2569" width="10.7109375" customWidth="1"/>
    <col min="2570" max="2570" width="13.85546875" customWidth="1"/>
    <col min="2571" max="2571" width="10.28515625" customWidth="1"/>
    <col min="2572" max="2572" width="11.140625" customWidth="1"/>
    <col min="2573" max="2573" width="10.42578125" customWidth="1"/>
    <col min="2574" max="2574" width="7.28515625" customWidth="1"/>
    <col min="2575" max="2575" width="12" customWidth="1"/>
    <col min="2817" max="2817" width="7" bestFit="1" customWidth="1"/>
    <col min="2818" max="2818" width="29.85546875" customWidth="1"/>
    <col min="2819" max="2819" width="10.28515625" customWidth="1"/>
    <col min="2820" max="2820" width="10.140625" customWidth="1"/>
    <col min="2821" max="2821" width="10.85546875" customWidth="1"/>
    <col min="2822" max="2822" width="10.28515625" customWidth="1"/>
    <col min="2823" max="2823" width="9.42578125" customWidth="1"/>
    <col min="2824" max="2824" width="9.5703125" customWidth="1"/>
    <col min="2825" max="2825" width="10.7109375" customWidth="1"/>
    <col min="2826" max="2826" width="13.85546875" customWidth="1"/>
    <col min="2827" max="2827" width="10.28515625" customWidth="1"/>
    <col min="2828" max="2828" width="11.140625" customWidth="1"/>
    <col min="2829" max="2829" width="10.42578125" customWidth="1"/>
    <col min="2830" max="2830" width="7.28515625" customWidth="1"/>
    <col min="2831" max="2831" width="12" customWidth="1"/>
    <col min="3073" max="3073" width="7" bestFit="1" customWidth="1"/>
    <col min="3074" max="3074" width="29.85546875" customWidth="1"/>
    <col min="3075" max="3075" width="10.28515625" customWidth="1"/>
    <col min="3076" max="3076" width="10.140625" customWidth="1"/>
    <col min="3077" max="3077" width="10.85546875" customWidth="1"/>
    <col min="3078" max="3078" width="10.28515625" customWidth="1"/>
    <col min="3079" max="3079" width="9.42578125" customWidth="1"/>
    <col min="3080" max="3080" width="9.5703125" customWidth="1"/>
    <col min="3081" max="3081" width="10.7109375" customWidth="1"/>
    <col min="3082" max="3082" width="13.85546875" customWidth="1"/>
    <col min="3083" max="3083" width="10.28515625" customWidth="1"/>
    <col min="3084" max="3084" width="11.140625" customWidth="1"/>
    <col min="3085" max="3085" width="10.42578125" customWidth="1"/>
    <col min="3086" max="3086" width="7.28515625" customWidth="1"/>
    <col min="3087" max="3087" width="12" customWidth="1"/>
    <col min="3329" max="3329" width="7" bestFit="1" customWidth="1"/>
    <col min="3330" max="3330" width="29.85546875" customWidth="1"/>
    <col min="3331" max="3331" width="10.28515625" customWidth="1"/>
    <col min="3332" max="3332" width="10.140625" customWidth="1"/>
    <col min="3333" max="3333" width="10.85546875" customWidth="1"/>
    <col min="3334" max="3334" width="10.28515625" customWidth="1"/>
    <col min="3335" max="3335" width="9.42578125" customWidth="1"/>
    <col min="3336" max="3336" width="9.5703125" customWidth="1"/>
    <col min="3337" max="3337" width="10.7109375" customWidth="1"/>
    <col min="3338" max="3338" width="13.85546875" customWidth="1"/>
    <col min="3339" max="3339" width="10.28515625" customWidth="1"/>
    <col min="3340" max="3340" width="11.140625" customWidth="1"/>
    <col min="3341" max="3341" width="10.42578125" customWidth="1"/>
    <col min="3342" max="3342" width="7.28515625" customWidth="1"/>
    <col min="3343" max="3343" width="12" customWidth="1"/>
    <col min="3585" max="3585" width="7" bestFit="1" customWidth="1"/>
    <col min="3586" max="3586" width="29.85546875" customWidth="1"/>
    <col min="3587" max="3587" width="10.28515625" customWidth="1"/>
    <col min="3588" max="3588" width="10.140625" customWidth="1"/>
    <col min="3589" max="3589" width="10.85546875" customWidth="1"/>
    <col min="3590" max="3590" width="10.28515625" customWidth="1"/>
    <col min="3591" max="3591" width="9.42578125" customWidth="1"/>
    <col min="3592" max="3592" width="9.5703125" customWidth="1"/>
    <col min="3593" max="3593" width="10.7109375" customWidth="1"/>
    <col min="3594" max="3594" width="13.85546875" customWidth="1"/>
    <col min="3595" max="3595" width="10.28515625" customWidth="1"/>
    <col min="3596" max="3596" width="11.140625" customWidth="1"/>
    <col min="3597" max="3597" width="10.42578125" customWidth="1"/>
    <col min="3598" max="3598" width="7.28515625" customWidth="1"/>
    <col min="3599" max="3599" width="12" customWidth="1"/>
    <col min="3841" max="3841" width="7" bestFit="1" customWidth="1"/>
    <col min="3842" max="3842" width="29.85546875" customWidth="1"/>
    <col min="3843" max="3843" width="10.28515625" customWidth="1"/>
    <col min="3844" max="3844" width="10.140625" customWidth="1"/>
    <col min="3845" max="3845" width="10.85546875" customWidth="1"/>
    <col min="3846" max="3846" width="10.28515625" customWidth="1"/>
    <col min="3847" max="3847" width="9.42578125" customWidth="1"/>
    <col min="3848" max="3848" width="9.5703125" customWidth="1"/>
    <col min="3849" max="3849" width="10.7109375" customWidth="1"/>
    <col min="3850" max="3850" width="13.85546875" customWidth="1"/>
    <col min="3851" max="3851" width="10.28515625" customWidth="1"/>
    <col min="3852" max="3852" width="11.140625" customWidth="1"/>
    <col min="3853" max="3853" width="10.42578125" customWidth="1"/>
    <col min="3854" max="3854" width="7.28515625" customWidth="1"/>
    <col min="3855" max="3855" width="12" customWidth="1"/>
    <col min="4097" max="4097" width="7" bestFit="1" customWidth="1"/>
    <col min="4098" max="4098" width="29.85546875" customWidth="1"/>
    <col min="4099" max="4099" width="10.28515625" customWidth="1"/>
    <col min="4100" max="4100" width="10.140625" customWidth="1"/>
    <col min="4101" max="4101" width="10.85546875" customWidth="1"/>
    <col min="4102" max="4102" width="10.28515625" customWidth="1"/>
    <col min="4103" max="4103" width="9.42578125" customWidth="1"/>
    <col min="4104" max="4104" width="9.5703125" customWidth="1"/>
    <col min="4105" max="4105" width="10.7109375" customWidth="1"/>
    <col min="4106" max="4106" width="13.85546875" customWidth="1"/>
    <col min="4107" max="4107" width="10.28515625" customWidth="1"/>
    <col min="4108" max="4108" width="11.140625" customWidth="1"/>
    <col min="4109" max="4109" width="10.42578125" customWidth="1"/>
    <col min="4110" max="4110" width="7.28515625" customWidth="1"/>
    <col min="4111" max="4111" width="12" customWidth="1"/>
    <col min="4353" max="4353" width="7" bestFit="1" customWidth="1"/>
    <col min="4354" max="4354" width="29.85546875" customWidth="1"/>
    <col min="4355" max="4355" width="10.28515625" customWidth="1"/>
    <col min="4356" max="4356" width="10.140625" customWidth="1"/>
    <col min="4357" max="4357" width="10.85546875" customWidth="1"/>
    <col min="4358" max="4358" width="10.28515625" customWidth="1"/>
    <col min="4359" max="4359" width="9.42578125" customWidth="1"/>
    <col min="4360" max="4360" width="9.5703125" customWidth="1"/>
    <col min="4361" max="4361" width="10.7109375" customWidth="1"/>
    <col min="4362" max="4362" width="13.85546875" customWidth="1"/>
    <col min="4363" max="4363" width="10.28515625" customWidth="1"/>
    <col min="4364" max="4364" width="11.140625" customWidth="1"/>
    <col min="4365" max="4365" width="10.42578125" customWidth="1"/>
    <col min="4366" max="4366" width="7.28515625" customWidth="1"/>
    <col min="4367" max="4367" width="12" customWidth="1"/>
    <col min="4609" max="4609" width="7" bestFit="1" customWidth="1"/>
    <col min="4610" max="4610" width="29.85546875" customWidth="1"/>
    <col min="4611" max="4611" width="10.28515625" customWidth="1"/>
    <col min="4612" max="4612" width="10.140625" customWidth="1"/>
    <col min="4613" max="4613" width="10.85546875" customWidth="1"/>
    <col min="4614" max="4614" width="10.28515625" customWidth="1"/>
    <col min="4615" max="4615" width="9.42578125" customWidth="1"/>
    <col min="4616" max="4616" width="9.5703125" customWidth="1"/>
    <col min="4617" max="4617" width="10.7109375" customWidth="1"/>
    <col min="4618" max="4618" width="13.85546875" customWidth="1"/>
    <col min="4619" max="4619" width="10.28515625" customWidth="1"/>
    <col min="4620" max="4620" width="11.140625" customWidth="1"/>
    <col min="4621" max="4621" width="10.42578125" customWidth="1"/>
    <col min="4622" max="4622" width="7.28515625" customWidth="1"/>
    <col min="4623" max="4623" width="12" customWidth="1"/>
    <col min="4865" max="4865" width="7" bestFit="1" customWidth="1"/>
    <col min="4866" max="4866" width="29.85546875" customWidth="1"/>
    <col min="4867" max="4867" width="10.28515625" customWidth="1"/>
    <col min="4868" max="4868" width="10.140625" customWidth="1"/>
    <col min="4869" max="4869" width="10.85546875" customWidth="1"/>
    <col min="4870" max="4870" width="10.28515625" customWidth="1"/>
    <col min="4871" max="4871" width="9.42578125" customWidth="1"/>
    <col min="4872" max="4872" width="9.5703125" customWidth="1"/>
    <col min="4873" max="4873" width="10.7109375" customWidth="1"/>
    <col min="4874" max="4874" width="13.85546875" customWidth="1"/>
    <col min="4875" max="4875" width="10.28515625" customWidth="1"/>
    <col min="4876" max="4876" width="11.140625" customWidth="1"/>
    <col min="4877" max="4877" width="10.42578125" customWidth="1"/>
    <col min="4878" max="4878" width="7.28515625" customWidth="1"/>
    <col min="4879" max="4879" width="12" customWidth="1"/>
    <col min="5121" max="5121" width="7" bestFit="1" customWidth="1"/>
    <col min="5122" max="5122" width="29.85546875" customWidth="1"/>
    <col min="5123" max="5123" width="10.28515625" customWidth="1"/>
    <col min="5124" max="5124" width="10.140625" customWidth="1"/>
    <col min="5125" max="5125" width="10.85546875" customWidth="1"/>
    <col min="5126" max="5126" width="10.28515625" customWidth="1"/>
    <col min="5127" max="5127" width="9.42578125" customWidth="1"/>
    <col min="5128" max="5128" width="9.5703125" customWidth="1"/>
    <col min="5129" max="5129" width="10.7109375" customWidth="1"/>
    <col min="5130" max="5130" width="13.85546875" customWidth="1"/>
    <col min="5131" max="5131" width="10.28515625" customWidth="1"/>
    <col min="5132" max="5132" width="11.140625" customWidth="1"/>
    <col min="5133" max="5133" width="10.42578125" customWidth="1"/>
    <col min="5134" max="5134" width="7.28515625" customWidth="1"/>
    <col min="5135" max="5135" width="12" customWidth="1"/>
    <col min="5377" max="5377" width="7" bestFit="1" customWidth="1"/>
    <col min="5378" max="5378" width="29.85546875" customWidth="1"/>
    <col min="5379" max="5379" width="10.28515625" customWidth="1"/>
    <col min="5380" max="5380" width="10.140625" customWidth="1"/>
    <col min="5381" max="5381" width="10.85546875" customWidth="1"/>
    <col min="5382" max="5382" width="10.28515625" customWidth="1"/>
    <col min="5383" max="5383" width="9.42578125" customWidth="1"/>
    <col min="5384" max="5384" width="9.5703125" customWidth="1"/>
    <col min="5385" max="5385" width="10.7109375" customWidth="1"/>
    <col min="5386" max="5386" width="13.85546875" customWidth="1"/>
    <col min="5387" max="5387" width="10.28515625" customWidth="1"/>
    <col min="5388" max="5388" width="11.140625" customWidth="1"/>
    <col min="5389" max="5389" width="10.42578125" customWidth="1"/>
    <col min="5390" max="5390" width="7.28515625" customWidth="1"/>
    <col min="5391" max="5391" width="12" customWidth="1"/>
    <col min="5633" max="5633" width="7" bestFit="1" customWidth="1"/>
    <col min="5634" max="5634" width="29.85546875" customWidth="1"/>
    <col min="5635" max="5635" width="10.28515625" customWidth="1"/>
    <col min="5636" max="5636" width="10.140625" customWidth="1"/>
    <col min="5637" max="5637" width="10.85546875" customWidth="1"/>
    <col min="5638" max="5638" width="10.28515625" customWidth="1"/>
    <col min="5639" max="5639" width="9.42578125" customWidth="1"/>
    <col min="5640" max="5640" width="9.5703125" customWidth="1"/>
    <col min="5641" max="5641" width="10.7109375" customWidth="1"/>
    <col min="5642" max="5642" width="13.85546875" customWidth="1"/>
    <col min="5643" max="5643" width="10.28515625" customWidth="1"/>
    <col min="5644" max="5644" width="11.140625" customWidth="1"/>
    <col min="5645" max="5645" width="10.42578125" customWidth="1"/>
    <col min="5646" max="5646" width="7.28515625" customWidth="1"/>
    <col min="5647" max="5647" width="12" customWidth="1"/>
    <col min="5889" max="5889" width="7" bestFit="1" customWidth="1"/>
    <col min="5890" max="5890" width="29.85546875" customWidth="1"/>
    <col min="5891" max="5891" width="10.28515625" customWidth="1"/>
    <col min="5892" max="5892" width="10.140625" customWidth="1"/>
    <col min="5893" max="5893" width="10.85546875" customWidth="1"/>
    <col min="5894" max="5894" width="10.28515625" customWidth="1"/>
    <col min="5895" max="5895" width="9.42578125" customWidth="1"/>
    <col min="5896" max="5896" width="9.5703125" customWidth="1"/>
    <col min="5897" max="5897" width="10.7109375" customWidth="1"/>
    <col min="5898" max="5898" width="13.85546875" customWidth="1"/>
    <col min="5899" max="5899" width="10.28515625" customWidth="1"/>
    <col min="5900" max="5900" width="11.140625" customWidth="1"/>
    <col min="5901" max="5901" width="10.42578125" customWidth="1"/>
    <col min="5902" max="5902" width="7.28515625" customWidth="1"/>
    <col min="5903" max="5903" width="12" customWidth="1"/>
    <col min="6145" max="6145" width="7" bestFit="1" customWidth="1"/>
    <col min="6146" max="6146" width="29.85546875" customWidth="1"/>
    <col min="6147" max="6147" width="10.28515625" customWidth="1"/>
    <col min="6148" max="6148" width="10.140625" customWidth="1"/>
    <col min="6149" max="6149" width="10.85546875" customWidth="1"/>
    <col min="6150" max="6150" width="10.28515625" customWidth="1"/>
    <col min="6151" max="6151" width="9.42578125" customWidth="1"/>
    <col min="6152" max="6152" width="9.5703125" customWidth="1"/>
    <col min="6153" max="6153" width="10.7109375" customWidth="1"/>
    <col min="6154" max="6154" width="13.85546875" customWidth="1"/>
    <col min="6155" max="6155" width="10.28515625" customWidth="1"/>
    <col min="6156" max="6156" width="11.140625" customWidth="1"/>
    <col min="6157" max="6157" width="10.42578125" customWidth="1"/>
    <col min="6158" max="6158" width="7.28515625" customWidth="1"/>
    <col min="6159" max="6159" width="12" customWidth="1"/>
    <col min="6401" max="6401" width="7" bestFit="1" customWidth="1"/>
    <col min="6402" max="6402" width="29.85546875" customWidth="1"/>
    <col min="6403" max="6403" width="10.28515625" customWidth="1"/>
    <col min="6404" max="6404" width="10.140625" customWidth="1"/>
    <col min="6405" max="6405" width="10.85546875" customWidth="1"/>
    <col min="6406" max="6406" width="10.28515625" customWidth="1"/>
    <col min="6407" max="6407" width="9.42578125" customWidth="1"/>
    <col min="6408" max="6408" width="9.5703125" customWidth="1"/>
    <col min="6409" max="6409" width="10.7109375" customWidth="1"/>
    <col min="6410" max="6410" width="13.85546875" customWidth="1"/>
    <col min="6411" max="6411" width="10.28515625" customWidth="1"/>
    <col min="6412" max="6412" width="11.140625" customWidth="1"/>
    <col min="6413" max="6413" width="10.42578125" customWidth="1"/>
    <col min="6414" max="6414" width="7.28515625" customWidth="1"/>
    <col min="6415" max="6415" width="12" customWidth="1"/>
    <col min="6657" max="6657" width="7" bestFit="1" customWidth="1"/>
    <col min="6658" max="6658" width="29.85546875" customWidth="1"/>
    <col min="6659" max="6659" width="10.28515625" customWidth="1"/>
    <col min="6660" max="6660" width="10.140625" customWidth="1"/>
    <col min="6661" max="6661" width="10.85546875" customWidth="1"/>
    <col min="6662" max="6662" width="10.28515625" customWidth="1"/>
    <col min="6663" max="6663" width="9.42578125" customWidth="1"/>
    <col min="6664" max="6664" width="9.5703125" customWidth="1"/>
    <col min="6665" max="6665" width="10.7109375" customWidth="1"/>
    <col min="6666" max="6666" width="13.85546875" customWidth="1"/>
    <col min="6667" max="6667" width="10.28515625" customWidth="1"/>
    <col min="6668" max="6668" width="11.140625" customWidth="1"/>
    <col min="6669" max="6669" width="10.42578125" customWidth="1"/>
    <col min="6670" max="6670" width="7.28515625" customWidth="1"/>
    <col min="6671" max="6671" width="12" customWidth="1"/>
    <col min="6913" max="6913" width="7" bestFit="1" customWidth="1"/>
    <col min="6914" max="6914" width="29.85546875" customWidth="1"/>
    <col min="6915" max="6915" width="10.28515625" customWidth="1"/>
    <col min="6916" max="6916" width="10.140625" customWidth="1"/>
    <col min="6917" max="6917" width="10.85546875" customWidth="1"/>
    <col min="6918" max="6918" width="10.28515625" customWidth="1"/>
    <col min="6919" max="6919" width="9.42578125" customWidth="1"/>
    <col min="6920" max="6920" width="9.5703125" customWidth="1"/>
    <col min="6921" max="6921" width="10.7109375" customWidth="1"/>
    <col min="6922" max="6922" width="13.85546875" customWidth="1"/>
    <col min="6923" max="6923" width="10.28515625" customWidth="1"/>
    <col min="6924" max="6924" width="11.140625" customWidth="1"/>
    <col min="6925" max="6925" width="10.42578125" customWidth="1"/>
    <col min="6926" max="6926" width="7.28515625" customWidth="1"/>
    <col min="6927" max="6927" width="12" customWidth="1"/>
    <col min="7169" max="7169" width="7" bestFit="1" customWidth="1"/>
    <col min="7170" max="7170" width="29.85546875" customWidth="1"/>
    <col min="7171" max="7171" width="10.28515625" customWidth="1"/>
    <col min="7172" max="7172" width="10.140625" customWidth="1"/>
    <col min="7173" max="7173" width="10.85546875" customWidth="1"/>
    <col min="7174" max="7174" width="10.28515625" customWidth="1"/>
    <col min="7175" max="7175" width="9.42578125" customWidth="1"/>
    <col min="7176" max="7176" width="9.5703125" customWidth="1"/>
    <col min="7177" max="7177" width="10.7109375" customWidth="1"/>
    <col min="7178" max="7178" width="13.85546875" customWidth="1"/>
    <col min="7179" max="7179" width="10.28515625" customWidth="1"/>
    <col min="7180" max="7180" width="11.140625" customWidth="1"/>
    <col min="7181" max="7181" width="10.42578125" customWidth="1"/>
    <col min="7182" max="7182" width="7.28515625" customWidth="1"/>
    <col min="7183" max="7183" width="12" customWidth="1"/>
    <col min="7425" max="7425" width="7" bestFit="1" customWidth="1"/>
    <col min="7426" max="7426" width="29.85546875" customWidth="1"/>
    <col min="7427" max="7427" width="10.28515625" customWidth="1"/>
    <col min="7428" max="7428" width="10.140625" customWidth="1"/>
    <col min="7429" max="7429" width="10.85546875" customWidth="1"/>
    <col min="7430" max="7430" width="10.28515625" customWidth="1"/>
    <col min="7431" max="7431" width="9.42578125" customWidth="1"/>
    <col min="7432" max="7432" width="9.5703125" customWidth="1"/>
    <col min="7433" max="7433" width="10.7109375" customWidth="1"/>
    <col min="7434" max="7434" width="13.85546875" customWidth="1"/>
    <col min="7435" max="7435" width="10.28515625" customWidth="1"/>
    <col min="7436" max="7436" width="11.140625" customWidth="1"/>
    <col min="7437" max="7437" width="10.42578125" customWidth="1"/>
    <col min="7438" max="7438" width="7.28515625" customWidth="1"/>
    <col min="7439" max="7439" width="12" customWidth="1"/>
    <col min="7681" max="7681" width="7" bestFit="1" customWidth="1"/>
    <col min="7682" max="7682" width="29.85546875" customWidth="1"/>
    <col min="7683" max="7683" width="10.28515625" customWidth="1"/>
    <col min="7684" max="7684" width="10.140625" customWidth="1"/>
    <col min="7685" max="7685" width="10.85546875" customWidth="1"/>
    <col min="7686" max="7686" width="10.28515625" customWidth="1"/>
    <col min="7687" max="7687" width="9.42578125" customWidth="1"/>
    <col min="7688" max="7688" width="9.5703125" customWidth="1"/>
    <col min="7689" max="7689" width="10.7109375" customWidth="1"/>
    <col min="7690" max="7690" width="13.85546875" customWidth="1"/>
    <col min="7691" max="7691" width="10.28515625" customWidth="1"/>
    <col min="7692" max="7692" width="11.140625" customWidth="1"/>
    <col min="7693" max="7693" width="10.42578125" customWidth="1"/>
    <col min="7694" max="7694" width="7.28515625" customWidth="1"/>
    <col min="7695" max="7695" width="12" customWidth="1"/>
    <col min="7937" max="7937" width="7" bestFit="1" customWidth="1"/>
    <col min="7938" max="7938" width="29.85546875" customWidth="1"/>
    <col min="7939" max="7939" width="10.28515625" customWidth="1"/>
    <col min="7940" max="7940" width="10.140625" customWidth="1"/>
    <col min="7941" max="7941" width="10.85546875" customWidth="1"/>
    <col min="7942" max="7942" width="10.28515625" customWidth="1"/>
    <col min="7943" max="7943" width="9.42578125" customWidth="1"/>
    <col min="7944" max="7944" width="9.5703125" customWidth="1"/>
    <col min="7945" max="7945" width="10.7109375" customWidth="1"/>
    <col min="7946" max="7946" width="13.85546875" customWidth="1"/>
    <col min="7947" max="7947" width="10.28515625" customWidth="1"/>
    <col min="7948" max="7948" width="11.140625" customWidth="1"/>
    <col min="7949" max="7949" width="10.42578125" customWidth="1"/>
    <col min="7950" max="7950" width="7.28515625" customWidth="1"/>
    <col min="7951" max="7951" width="12" customWidth="1"/>
    <col min="8193" max="8193" width="7" bestFit="1" customWidth="1"/>
    <col min="8194" max="8194" width="29.85546875" customWidth="1"/>
    <col min="8195" max="8195" width="10.28515625" customWidth="1"/>
    <col min="8196" max="8196" width="10.140625" customWidth="1"/>
    <col min="8197" max="8197" width="10.85546875" customWidth="1"/>
    <col min="8198" max="8198" width="10.28515625" customWidth="1"/>
    <col min="8199" max="8199" width="9.42578125" customWidth="1"/>
    <col min="8200" max="8200" width="9.5703125" customWidth="1"/>
    <col min="8201" max="8201" width="10.7109375" customWidth="1"/>
    <col min="8202" max="8202" width="13.85546875" customWidth="1"/>
    <col min="8203" max="8203" width="10.28515625" customWidth="1"/>
    <col min="8204" max="8204" width="11.140625" customWidth="1"/>
    <col min="8205" max="8205" width="10.42578125" customWidth="1"/>
    <col min="8206" max="8206" width="7.28515625" customWidth="1"/>
    <col min="8207" max="8207" width="12" customWidth="1"/>
    <col min="8449" max="8449" width="7" bestFit="1" customWidth="1"/>
    <col min="8450" max="8450" width="29.85546875" customWidth="1"/>
    <col min="8451" max="8451" width="10.28515625" customWidth="1"/>
    <col min="8452" max="8452" width="10.140625" customWidth="1"/>
    <col min="8453" max="8453" width="10.85546875" customWidth="1"/>
    <col min="8454" max="8454" width="10.28515625" customWidth="1"/>
    <col min="8455" max="8455" width="9.42578125" customWidth="1"/>
    <col min="8456" max="8456" width="9.5703125" customWidth="1"/>
    <col min="8457" max="8457" width="10.7109375" customWidth="1"/>
    <col min="8458" max="8458" width="13.85546875" customWidth="1"/>
    <col min="8459" max="8459" width="10.28515625" customWidth="1"/>
    <col min="8460" max="8460" width="11.140625" customWidth="1"/>
    <col min="8461" max="8461" width="10.42578125" customWidth="1"/>
    <col min="8462" max="8462" width="7.28515625" customWidth="1"/>
    <col min="8463" max="8463" width="12" customWidth="1"/>
    <col min="8705" max="8705" width="7" bestFit="1" customWidth="1"/>
    <col min="8706" max="8706" width="29.85546875" customWidth="1"/>
    <col min="8707" max="8707" width="10.28515625" customWidth="1"/>
    <col min="8708" max="8708" width="10.140625" customWidth="1"/>
    <col min="8709" max="8709" width="10.85546875" customWidth="1"/>
    <col min="8710" max="8710" width="10.28515625" customWidth="1"/>
    <col min="8711" max="8711" width="9.42578125" customWidth="1"/>
    <col min="8712" max="8712" width="9.5703125" customWidth="1"/>
    <col min="8713" max="8713" width="10.7109375" customWidth="1"/>
    <col min="8714" max="8714" width="13.85546875" customWidth="1"/>
    <col min="8715" max="8715" width="10.28515625" customWidth="1"/>
    <col min="8716" max="8716" width="11.140625" customWidth="1"/>
    <col min="8717" max="8717" width="10.42578125" customWidth="1"/>
    <col min="8718" max="8718" width="7.28515625" customWidth="1"/>
    <col min="8719" max="8719" width="12" customWidth="1"/>
    <col min="8961" max="8961" width="7" bestFit="1" customWidth="1"/>
    <col min="8962" max="8962" width="29.85546875" customWidth="1"/>
    <col min="8963" max="8963" width="10.28515625" customWidth="1"/>
    <col min="8964" max="8964" width="10.140625" customWidth="1"/>
    <col min="8965" max="8965" width="10.85546875" customWidth="1"/>
    <col min="8966" max="8966" width="10.28515625" customWidth="1"/>
    <col min="8967" max="8967" width="9.42578125" customWidth="1"/>
    <col min="8968" max="8968" width="9.5703125" customWidth="1"/>
    <col min="8969" max="8969" width="10.7109375" customWidth="1"/>
    <col min="8970" max="8970" width="13.85546875" customWidth="1"/>
    <col min="8971" max="8971" width="10.28515625" customWidth="1"/>
    <col min="8972" max="8972" width="11.140625" customWidth="1"/>
    <col min="8973" max="8973" width="10.42578125" customWidth="1"/>
    <col min="8974" max="8974" width="7.28515625" customWidth="1"/>
    <col min="8975" max="8975" width="12" customWidth="1"/>
    <col min="9217" max="9217" width="7" bestFit="1" customWidth="1"/>
    <col min="9218" max="9218" width="29.85546875" customWidth="1"/>
    <col min="9219" max="9219" width="10.28515625" customWidth="1"/>
    <col min="9220" max="9220" width="10.140625" customWidth="1"/>
    <col min="9221" max="9221" width="10.85546875" customWidth="1"/>
    <col min="9222" max="9222" width="10.28515625" customWidth="1"/>
    <col min="9223" max="9223" width="9.42578125" customWidth="1"/>
    <col min="9224" max="9224" width="9.5703125" customWidth="1"/>
    <col min="9225" max="9225" width="10.7109375" customWidth="1"/>
    <col min="9226" max="9226" width="13.85546875" customWidth="1"/>
    <col min="9227" max="9227" width="10.28515625" customWidth="1"/>
    <col min="9228" max="9228" width="11.140625" customWidth="1"/>
    <col min="9229" max="9229" width="10.42578125" customWidth="1"/>
    <col min="9230" max="9230" width="7.28515625" customWidth="1"/>
    <col min="9231" max="9231" width="12" customWidth="1"/>
    <col min="9473" max="9473" width="7" bestFit="1" customWidth="1"/>
    <col min="9474" max="9474" width="29.85546875" customWidth="1"/>
    <col min="9475" max="9475" width="10.28515625" customWidth="1"/>
    <col min="9476" max="9476" width="10.140625" customWidth="1"/>
    <col min="9477" max="9477" width="10.85546875" customWidth="1"/>
    <col min="9478" max="9478" width="10.28515625" customWidth="1"/>
    <col min="9479" max="9479" width="9.42578125" customWidth="1"/>
    <col min="9480" max="9480" width="9.5703125" customWidth="1"/>
    <col min="9481" max="9481" width="10.7109375" customWidth="1"/>
    <col min="9482" max="9482" width="13.85546875" customWidth="1"/>
    <col min="9483" max="9483" width="10.28515625" customWidth="1"/>
    <col min="9484" max="9484" width="11.140625" customWidth="1"/>
    <col min="9485" max="9485" width="10.42578125" customWidth="1"/>
    <col min="9486" max="9486" width="7.28515625" customWidth="1"/>
    <col min="9487" max="9487" width="12" customWidth="1"/>
    <col min="9729" max="9729" width="7" bestFit="1" customWidth="1"/>
    <col min="9730" max="9730" width="29.85546875" customWidth="1"/>
    <col min="9731" max="9731" width="10.28515625" customWidth="1"/>
    <col min="9732" max="9732" width="10.140625" customWidth="1"/>
    <col min="9733" max="9733" width="10.85546875" customWidth="1"/>
    <col min="9734" max="9734" width="10.28515625" customWidth="1"/>
    <col min="9735" max="9735" width="9.42578125" customWidth="1"/>
    <col min="9736" max="9736" width="9.5703125" customWidth="1"/>
    <col min="9737" max="9737" width="10.7109375" customWidth="1"/>
    <col min="9738" max="9738" width="13.85546875" customWidth="1"/>
    <col min="9739" max="9739" width="10.28515625" customWidth="1"/>
    <col min="9740" max="9740" width="11.140625" customWidth="1"/>
    <col min="9741" max="9741" width="10.42578125" customWidth="1"/>
    <col min="9742" max="9742" width="7.28515625" customWidth="1"/>
    <col min="9743" max="9743" width="12" customWidth="1"/>
    <col min="9985" max="9985" width="7" bestFit="1" customWidth="1"/>
    <col min="9986" max="9986" width="29.85546875" customWidth="1"/>
    <col min="9987" max="9987" width="10.28515625" customWidth="1"/>
    <col min="9988" max="9988" width="10.140625" customWidth="1"/>
    <col min="9989" max="9989" width="10.85546875" customWidth="1"/>
    <col min="9990" max="9990" width="10.28515625" customWidth="1"/>
    <col min="9991" max="9991" width="9.42578125" customWidth="1"/>
    <col min="9992" max="9992" width="9.5703125" customWidth="1"/>
    <col min="9993" max="9993" width="10.7109375" customWidth="1"/>
    <col min="9994" max="9994" width="13.85546875" customWidth="1"/>
    <col min="9995" max="9995" width="10.28515625" customWidth="1"/>
    <col min="9996" max="9996" width="11.140625" customWidth="1"/>
    <col min="9997" max="9997" width="10.42578125" customWidth="1"/>
    <col min="9998" max="9998" width="7.28515625" customWidth="1"/>
    <col min="9999" max="9999" width="12" customWidth="1"/>
    <col min="10241" max="10241" width="7" bestFit="1" customWidth="1"/>
    <col min="10242" max="10242" width="29.85546875" customWidth="1"/>
    <col min="10243" max="10243" width="10.28515625" customWidth="1"/>
    <col min="10244" max="10244" width="10.140625" customWidth="1"/>
    <col min="10245" max="10245" width="10.85546875" customWidth="1"/>
    <col min="10246" max="10246" width="10.28515625" customWidth="1"/>
    <col min="10247" max="10247" width="9.42578125" customWidth="1"/>
    <col min="10248" max="10248" width="9.5703125" customWidth="1"/>
    <col min="10249" max="10249" width="10.7109375" customWidth="1"/>
    <col min="10250" max="10250" width="13.85546875" customWidth="1"/>
    <col min="10251" max="10251" width="10.28515625" customWidth="1"/>
    <col min="10252" max="10252" width="11.140625" customWidth="1"/>
    <col min="10253" max="10253" width="10.42578125" customWidth="1"/>
    <col min="10254" max="10254" width="7.28515625" customWidth="1"/>
    <col min="10255" max="10255" width="12" customWidth="1"/>
    <col min="10497" max="10497" width="7" bestFit="1" customWidth="1"/>
    <col min="10498" max="10498" width="29.85546875" customWidth="1"/>
    <col min="10499" max="10499" width="10.28515625" customWidth="1"/>
    <col min="10500" max="10500" width="10.140625" customWidth="1"/>
    <col min="10501" max="10501" width="10.85546875" customWidth="1"/>
    <col min="10502" max="10502" width="10.28515625" customWidth="1"/>
    <col min="10503" max="10503" width="9.42578125" customWidth="1"/>
    <col min="10504" max="10504" width="9.5703125" customWidth="1"/>
    <col min="10505" max="10505" width="10.7109375" customWidth="1"/>
    <col min="10506" max="10506" width="13.85546875" customWidth="1"/>
    <col min="10507" max="10507" width="10.28515625" customWidth="1"/>
    <col min="10508" max="10508" width="11.140625" customWidth="1"/>
    <col min="10509" max="10509" width="10.42578125" customWidth="1"/>
    <col min="10510" max="10510" width="7.28515625" customWidth="1"/>
    <col min="10511" max="10511" width="12" customWidth="1"/>
    <col min="10753" max="10753" width="7" bestFit="1" customWidth="1"/>
    <col min="10754" max="10754" width="29.85546875" customWidth="1"/>
    <col min="10755" max="10755" width="10.28515625" customWidth="1"/>
    <col min="10756" max="10756" width="10.140625" customWidth="1"/>
    <col min="10757" max="10757" width="10.85546875" customWidth="1"/>
    <col min="10758" max="10758" width="10.28515625" customWidth="1"/>
    <col min="10759" max="10759" width="9.42578125" customWidth="1"/>
    <col min="10760" max="10760" width="9.5703125" customWidth="1"/>
    <col min="10761" max="10761" width="10.7109375" customWidth="1"/>
    <col min="10762" max="10762" width="13.85546875" customWidth="1"/>
    <col min="10763" max="10763" width="10.28515625" customWidth="1"/>
    <col min="10764" max="10764" width="11.140625" customWidth="1"/>
    <col min="10765" max="10765" width="10.42578125" customWidth="1"/>
    <col min="10766" max="10766" width="7.28515625" customWidth="1"/>
    <col min="10767" max="10767" width="12" customWidth="1"/>
    <col min="11009" max="11009" width="7" bestFit="1" customWidth="1"/>
    <col min="11010" max="11010" width="29.85546875" customWidth="1"/>
    <col min="11011" max="11011" width="10.28515625" customWidth="1"/>
    <col min="11012" max="11012" width="10.140625" customWidth="1"/>
    <col min="11013" max="11013" width="10.85546875" customWidth="1"/>
    <col min="11014" max="11014" width="10.28515625" customWidth="1"/>
    <col min="11015" max="11015" width="9.42578125" customWidth="1"/>
    <col min="11016" max="11016" width="9.5703125" customWidth="1"/>
    <col min="11017" max="11017" width="10.7109375" customWidth="1"/>
    <col min="11018" max="11018" width="13.85546875" customWidth="1"/>
    <col min="11019" max="11019" width="10.28515625" customWidth="1"/>
    <col min="11020" max="11020" width="11.140625" customWidth="1"/>
    <col min="11021" max="11021" width="10.42578125" customWidth="1"/>
    <col min="11022" max="11022" width="7.28515625" customWidth="1"/>
    <col min="11023" max="11023" width="12" customWidth="1"/>
    <col min="11265" max="11265" width="7" bestFit="1" customWidth="1"/>
    <col min="11266" max="11266" width="29.85546875" customWidth="1"/>
    <col min="11267" max="11267" width="10.28515625" customWidth="1"/>
    <col min="11268" max="11268" width="10.140625" customWidth="1"/>
    <col min="11269" max="11269" width="10.85546875" customWidth="1"/>
    <col min="11270" max="11270" width="10.28515625" customWidth="1"/>
    <col min="11271" max="11271" width="9.42578125" customWidth="1"/>
    <col min="11272" max="11272" width="9.5703125" customWidth="1"/>
    <col min="11273" max="11273" width="10.7109375" customWidth="1"/>
    <col min="11274" max="11274" width="13.85546875" customWidth="1"/>
    <col min="11275" max="11275" width="10.28515625" customWidth="1"/>
    <col min="11276" max="11276" width="11.140625" customWidth="1"/>
    <col min="11277" max="11277" width="10.42578125" customWidth="1"/>
    <col min="11278" max="11278" width="7.28515625" customWidth="1"/>
    <col min="11279" max="11279" width="12" customWidth="1"/>
    <col min="11521" max="11521" width="7" bestFit="1" customWidth="1"/>
    <col min="11522" max="11522" width="29.85546875" customWidth="1"/>
    <col min="11523" max="11523" width="10.28515625" customWidth="1"/>
    <col min="11524" max="11524" width="10.140625" customWidth="1"/>
    <col min="11525" max="11525" width="10.85546875" customWidth="1"/>
    <col min="11526" max="11526" width="10.28515625" customWidth="1"/>
    <col min="11527" max="11527" width="9.42578125" customWidth="1"/>
    <col min="11528" max="11528" width="9.5703125" customWidth="1"/>
    <col min="11529" max="11529" width="10.7109375" customWidth="1"/>
    <col min="11530" max="11530" width="13.85546875" customWidth="1"/>
    <col min="11531" max="11531" width="10.28515625" customWidth="1"/>
    <col min="11532" max="11532" width="11.140625" customWidth="1"/>
    <col min="11533" max="11533" width="10.42578125" customWidth="1"/>
    <col min="11534" max="11534" width="7.28515625" customWidth="1"/>
    <col min="11535" max="11535" width="12" customWidth="1"/>
    <col min="11777" max="11777" width="7" bestFit="1" customWidth="1"/>
    <col min="11778" max="11778" width="29.85546875" customWidth="1"/>
    <col min="11779" max="11779" width="10.28515625" customWidth="1"/>
    <col min="11780" max="11780" width="10.140625" customWidth="1"/>
    <col min="11781" max="11781" width="10.85546875" customWidth="1"/>
    <col min="11782" max="11782" width="10.28515625" customWidth="1"/>
    <col min="11783" max="11783" width="9.42578125" customWidth="1"/>
    <col min="11784" max="11784" width="9.5703125" customWidth="1"/>
    <col min="11785" max="11785" width="10.7109375" customWidth="1"/>
    <col min="11786" max="11786" width="13.85546875" customWidth="1"/>
    <col min="11787" max="11787" width="10.28515625" customWidth="1"/>
    <col min="11788" max="11788" width="11.140625" customWidth="1"/>
    <col min="11789" max="11789" width="10.42578125" customWidth="1"/>
    <col min="11790" max="11790" width="7.28515625" customWidth="1"/>
    <col min="11791" max="11791" width="12" customWidth="1"/>
    <col min="12033" max="12033" width="7" bestFit="1" customWidth="1"/>
    <col min="12034" max="12034" width="29.85546875" customWidth="1"/>
    <col min="12035" max="12035" width="10.28515625" customWidth="1"/>
    <col min="12036" max="12036" width="10.140625" customWidth="1"/>
    <col min="12037" max="12037" width="10.85546875" customWidth="1"/>
    <col min="12038" max="12038" width="10.28515625" customWidth="1"/>
    <col min="12039" max="12039" width="9.42578125" customWidth="1"/>
    <col min="12040" max="12040" width="9.5703125" customWidth="1"/>
    <col min="12041" max="12041" width="10.7109375" customWidth="1"/>
    <col min="12042" max="12042" width="13.85546875" customWidth="1"/>
    <col min="12043" max="12043" width="10.28515625" customWidth="1"/>
    <col min="12044" max="12044" width="11.140625" customWidth="1"/>
    <col min="12045" max="12045" width="10.42578125" customWidth="1"/>
    <col min="12046" max="12046" width="7.28515625" customWidth="1"/>
    <col min="12047" max="12047" width="12" customWidth="1"/>
    <col min="12289" max="12289" width="7" bestFit="1" customWidth="1"/>
    <col min="12290" max="12290" width="29.85546875" customWidth="1"/>
    <col min="12291" max="12291" width="10.28515625" customWidth="1"/>
    <col min="12292" max="12292" width="10.140625" customWidth="1"/>
    <col min="12293" max="12293" width="10.85546875" customWidth="1"/>
    <col min="12294" max="12294" width="10.28515625" customWidth="1"/>
    <col min="12295" max="12295" width="9.42578125" customWidth="1"/>
    <col min="12296" max="12296" width="9.5703125" customWidth="1"/>
    <col min="12297" max="12297" width="10.7109375" customWidth="1"/>
    <col min="12298" max="12298" width="13.85546875" customWidth="1"/>
    <col min="12299" max="12299" width="10.28515625" customWidth="1"/>
    <col min="12300" max="12300" width="11.140625" customWidth="1"/>
    <col min="12301" max="12301" width="10.42578125" customWidth="1"/>
    <col min="12302" max="12302" width="7.28515625" customWidth="1"/>
    <col min="12303" max="12303" width="12" customWidth="1"/>
    <col min="12545" max="12545" width="7" bestFit="1" customWidth="1"/>
    <col min="12546" max="12546" width="29.85546875" customWidth="1"/>
    <col min="12547" max="12547" width="10.28515625" customWidth="1"/>
    <col min="12548" max="12548" width="10.140625" customWidth="1"/>
    <col min="12549" max="12549" width="10.85546875" customWidth="1"/>
    <col min="12550" max="12550" width="10.28515625" customWidth="1"/>
    <col min="12551" max="12551" width="9.42578125" customWidth="1"/>
    <col min="12552" max="12552" width="9.5703125" customWidth="1"/>
    <col min="12553" max="12553" width="10.7109375" customWidth="1"/>
    <col min="12554" max="12554" width="13.85546875" customWidth="1"/>
    <col min="12555" max="12555" width="10.28515625" customWidth="1"/>
    <col min="12556" max="12556" width="11.140625" customWidth="1"/>
    <col min="12557" max="12557" width="10.42578125" customWidth="1"/>
    <col min="12558" max="12558" width="7.28515625" customWidth="1"/>
    <col min="12559" max="12559" width="12" customWidth="1"/>
    <col min="12801" max="12801" width="7" bestFit="1" customWidth="1"/>
    <col min="12802" max="12802" width="29.85546875" customWidth="1"/>
    <col min="12803" max="12803" width="10.28515625" customWidth="1"/>
    <col min="12804" max="12804" width="10.140625" customWidth="1"/>
    <col min="12805" max="12805" width="10.85546875" customWidth="1"/>
    <col min="12806" max="12806" width="10.28515625" customWidth="1"/>
    <col min="12807" max="12807" width="9.42578125" customWidth="1"/>
    <col min="12808" max="12808" width="9.5703125" customWidth="1"/>
    <col min="12809" max="12809" width="10.7109375" customWidth="1"/>
    <col min="12810" max="12810" width="13.85546875" customWidth="1"/>
    <col min="12811" max="12811" width="10.28515625" customWidth="1"/>
    <col min="12812" max="12812" width="11.140625" customWidth="1"/>
    <col min="12813" max="12813" width="10.42578125" customWidth="1"/>
    <col min="12814" max="12814" width="7.28515625" customWidth="1"/>
    <col min="12815" max="12815" width="12" customWidth="1"/>
    <col min="13057" max="13057" width="7" bestFit="1" customWidth="1"/>
    <col min="13058" max="13058" width="29.85546875" customWidth="1"/>
    <col min="13059" max="13059" width="10.28515625" customWidth="1"/>
    <col min="13060" max="13060" width="10.140625" customWidth="1"/>
    <col min="13061" max="13061" width="10.85546875" customWidth="1"/>
    <col min="13062" max="13062" width="10.28515625" customWidth="1"/>
    <col min="13063" max="13063" width="9.42578125" customWidth="1"/>
    <col min="13064" max="13064" width="9.5703125" customWidth="1"/>
    <col min="13065" max="13065" width="10.7109375" customWidth="1"/>
    <col min="13066" max="13066" width="13.85546875" customWidth="1"/>
    <col min="13067" max="13067" width="10.28515625" customWidth="1"/>
    <col min="13068" max="13068" width="11.140625" customWidth="1"/>
    <col min="13069" max="13069" width="10.42578125" customWidth="1"/>
    <col min="13070" max="13070" width="7.28515625" customWidth="1"/>
    <col min="13071" max="13071" width="12" customWidth="1"/>
    <col min="13313" max="13313" width="7" bestFit="1" customWidth="1"/>
    <col min="13314" max="13314" width="29.85546875" customWidth="1"/>
    <col min="13315" max="13315" width="10.28515625" customWidth="1"/>
    <col min="13316" max="13316" width="10.140625" customWidth="1"/>
    <col min="13317" max="13317" width="10.85546875" customWidth="1"/>
    <col min="13318" max="13318" width="10.28515625" customWidth="1"/>
    <col min="13319" max="13319" width="9.42578125" customWidth="1"/>
    <col min="13320" max="13320" width="9.5703125" customWidth="1"/>
    <col min="13321" max="13321" width="10.7109375" customWidth="1"/>
    <col min="13322" max="13322" width="13.85546875" customWidth="1"/>
    <col min="13323" max="13323" width="10.28515625" customWidth="1"/>
    <col min="13324" max="13324" width="11.140625" customWidth="1"/>
    <col min="13325" max="13325" width="10.42578125" customWidth="1"/>
    <col min="13326" max="13326" width="7.28515625" customWidth="1"/>
    <col min="13327" max="13327" width="12" customWidth="1"/>
    <col min="13569" max="13569" width="7" bestFit="1" customWidth="1"/>
    <col min="13570" max="13570" width="29.85546875" customWidth="1"/>
    <col min="13571" max="13571" width="10.28515625" customWidth="1"/>
    <col min="13572" max="13572" width="10.140625" customWidth="1"/>
    <col min="13573" max="13573" width="10.85546875" customWidth="1"/>
    <col min="13574" max="13574" width="10.28515625" customWidth="1"/>
    <col min="13575" max="13575" width="9.42578125" customWidth="1"/>
    <col min="13576" max="13576" width="9.5703125" customWidth="1"/>
    <col min="13577" max="13577" width="10.7109375" customWidth="1"/>
    <col min="13578" max="13578" width="13.85546875" customWidth="1"/>
    <col min="13579" max="13579" width="10.28515625" customWidth="1"/>
    <col min="13580" max="13580" width="11.140625" customWidth="1"/>
    <col min="13581" max="13581" width="10.42578125" customWidth="1"/>
    <col min="13582" max="13582" width="7.28515625" customWidth="1"/>
    <col min="13583" max="13583" width="12" customWidth="1"/>
    <col min="13825" max="13825" width="7" bestFit="1" customWidth="1"/>
    <col min="13826" max="13826" width="29.85546875" customWidth="1"/>
    <col min="13827" max="13827" width="10.28515625" customWidth="1"/>
    <col min="13828" max="13828" width="10.140625" customWidth="1"/>
    <col min="13829" max="13829" width="10.85546875" customWidth="1"/>
    <col min="13830" max="13830" width="10.28515625" customWidth="1"/>
    <col min="13831" max="13831" width="9.42578125" customWidth="1"/>
    <col min="13832" max="13832" width="9.5703125" customWidth="1"/>
    <col min="13833" max="13833" width="10.7109375" customWidth="1"/>
    <col min="13834" max="13834" width="13.85546875" customWidth="1"/>
    <col min="13835" max="13835" width="10.28515625" customWidth="1"/>
    <col min="13836" max="13836" width="11.140625" customWidth="1"/>
    <col min="13837" max="13837" width="10.42578125" customWidth="1"/>
    <col min="13838" max="13838" width="7.28515625" customWidth="1"/>
    <col min="13839" max="13839" width="12" customWidth="1"/>
    <col min="14081" max="14081" width="7" bestFit="1" customWidth="1"/>
    <col min="14082" max="14082" width="29.85546875" customWidth="1"/>
    <col min="14083" max="14083" width="10.28515625" customWidth="1"/>
    <col min="14084" max="14084" width="10.140625" customWidth="1"/>
    <col min="14085" max="14085" width="10.85546875" customWidth="1"/>
    <col min="14086" max="14086" width="10.28515625" customWidth="1"/>
    <col min="14087" max="14087" width="9.42578125" customWidth="1"/>
    <col min="14088" max="14088" width="9.5703125" customWidth="1"/>
    <col min="14089" max="14089" width="10.7109375" customWidth="1"/>
    <col min="14090" max="14090" width="13.85546875" customWidth="1"/>
    <col min="14091" max="14091" width="10.28515625" customWidth="1"/>
    <col min="14092" max="14092" width="11.140625" customWidth="1"/>
    <col min="14093" max="14093" width="10.42578125" customWidth="1"/>
    <col min="14094" max="14094" width="7.28515625" customWidth="1"/>
    <col min="14095" max="14095" width="12" customWidth="1"/>
    <col min="14337" max="14337" width="7" bestFit="1" customWidth="1"/>
    <col min="14338" max="14338" width="29.85546875" customWidth="1"/>
    <col min="14339" max="14339" width="10.28515625" customWidth="1"/>
    <col min="14340" max="14340" width="10.140625" customWidth="1"/>
    <col min="14341" max="14341" width="10.85546875" customWidth="1"/>
    <col min="14342" max="14342" width="10.28515625" customWidth="1"/>
    <col min="14343" max="14343" width="9.42578125" customWidth="1"/>
    <col min="14344" max="14344" width="9.5703125" customWidth="1"/>
    <col min="14345" max="14345" width="10.7109375" customWidth="1"/>
    <col min="14346" max="14346" width="13.85546875" customWidth="1"/>
    <col min="14347" max="14347" width="10.28515625" customWidth="1"/>
    <col min="14348" max="14348" width="11.140625" customWidth="1"/>
    <col min="14349" max="14349" width="10.42578125" customWidth="1"/>
    <col min="14350" max="14350" width="7.28515625" customWidth="1"/>
    <col min="14351" max="14351" width="12" customWidth="1"/>
    <col min="14593" max="14593" width="7" bestFit="1" customWidth="1"/>
    <col min="14594" max="14594" width="29.85546875" customWidth="1"/>
    <col min="14595" max="14595" width="10.28515625" customWidth="1"/>
    <col min="14596" max="14596" width="10.140625" customWidth="1"/>
    <col min="14597" max="14597" width="10.85546875" customWidth="1"/>
    <col min="14598" max="14598" width="10.28515625" customWidth="1"/>
    <col min="14599" max="14599" width="9.42578125" customWidth="1"/>
    <col min="14600" max="14600" width="9.5703125" customWidth="1"/>
    <col min="14601" max="14601" width="10.7109375" customWidth="1"/>
    <col min="14602" max="14602" width="13.85546875" customWidth="1"/>
    <col min="14603" max="14603" width="10.28515625" customWidth="1"/>
    <col min="14604" max="14604" width="11.140625" customWidth="1"/>
    <col min="14605" max="14605" width="10.42578125" customWidth="1"/>
    <col min="14606" max="14606" width="7.28515625" customWidth="1"/>
    <col min="14607" max="14607" width="12" customWidth="1"/>
    <col min="14849" max="14849" width="7" bestFit="1" customWidth="1"/>
    <col min="14850" max="14850" width="29.85546875" customWidth="1"/>
    <col min="14851" max="14851" width="10.28515625" customWidth="1"/>
    <col min="14852" max="14852" width="10.140625" customWidth="1"/>
    <col min="14853" max="14853" width="10.85546875" customWidth="1"/>
    <col min="14854" max="14854" width="10.28515625" customWidth="1"/>
    <col min="14855" max="14855" width="9.42578125" customWidth="1"/>
    <col min="14856" max="14856" width="9.5703125" customWidth="1"/>
    <col min="14857" max="14857" width="10.7109375" customWidth="1"/>
    <col min="14858" max="14858" width="13.85546875" customWidth="1"/>
    <col min="14859" max="14859" width="10.28515625" customWidth="1"/>
    <col min="14860" max="14860" width="11.140625" customWidth="1"/>
    <col min="14861" max="14861" width="10.42578125" customWidth="1"/>
    <col min="14862" max="14862" width="7.28515625" customWidth="1"/>
    <col min="14863" max="14863" width="12" customWidth="1"/>
    <col min="15105" max="15105" width="7" bestFit="1" customWidth="1"/>
    <col min="15106" max="15106" width="29.85546875" customWidth="1"/>
    <col min="15107" max="15107" width="10.28515625" customWidth="1"/>
    <col min="15108" max="15108" width="10.140625" customWidth="1"/>
    <col min="15109" max="15109" width="10.85546875" customWidth="1"/>
    <col min="15110" max="15110" width="10.28515625" customWidth="1"/>
    <col min="15111" max="15111" width="9.42578125" customWidth="1"/>
    <col min="15112" max="15112" width="9.5703125" customWidth="1"/>
    <col min="15113" max="15113" width="10.7109375" customWidth="1"/>
    <col min="15114" max="15114" width="13.85546875" customWidth="1"/>
    <col min="15115" max="15115" width="10.28515625" customWidth="1"/>
    <col min="15116" max="15116" width="11.140625" customWidth="1"/>
    <col min="15117" max="15117" width="10.42578125" customWidth="1"/>
    <col min="15118" max="15118" width="7.28515625" customWidth="1"/>
    <col min="15119" max="15119" width="12" customWidth="1"/>
    <col min="15361" max="15361" width="7" bestFit="1" customWidth="1"/>
    <col min="15362" max="15362" width="29.85546875" customWidth="1"/>
    <col min="15363" max="15363" width="10.28515625" customWidth="1"/>
    <col min="15364" max="15364" width="10.140625" customWidth="1"/>
    <col min="15365" max="15365" width="10.85546875" customWidth="1"/>
    <col min="15366" max="15366" width="10.28515625" customWidth="1"/>
    <col min="15367" max="15367" width="9.42578125" customWidth="1"/>
    <col min="15368" max="15368" width="9.5703125" customWidth="1"/>
    <col min="15369" max="15369" width="10.7109375" customWidth="1"/>
    <col min="15370" max="15370" width="13.85546875" customWidth="1"/>
    <col min="15371" max="15371" width="10.28515625" customWidth="1"/>
    <col min="15372" max="15372" width="11.140625" customWidth="1"/>
    <col min="15373" max="15373" width="10.42578125" customWidth="1"/>
    <col min="15374" max="15374" width="7.28515625" customWidth="1"/>
    <col min="15375" max="15375" width="12" customWidth="1"/>
    <col min="15617" max="15617" width="7" bestFit="1" customWidth="1"/>
    <col min="15618" max="15618" width="29.85546875" customWidth="1"/>
    <col min="15619" max="15619" width="10.28515625" customWidth="1"/>
    <col min="15620" max="15620" width="10.140625" customWidth="1"/>
    <col min="15621" max="15621" width="10.85546875" customWidth="1"/>
    <col min="15622" max="15622" width="10.28515625" customWidth="1"/>
    <col min="15623" max="15623" width="9.42578125" customWidth="1"/>
    <col min="15624" max="15624" width="9.5703125" customWidth="1"/>
    <col min="15625" max="15625" width="10.7109375" customWidth="1"/>
    <col min="15626" max="15626" width="13.85546875" customWidth="1"/>
    <col min="15627" max="15627" width="10.28515625" customWidth="1"/>
    <col min="15628" max="15628" width="11.140625" customWidth="1"/>
    <col min="15629" max="15629" width="10.42578125" customWidth="1"/>
    <col min="15630" max="15630" width="7.28515625" customWidth="1"/>
    <col min="15631" max="15631" width="12" customWidth="1"/>
    <col min="15873" max="15873" width="7" bestFit="1" customWidth="1"/>
    <col min="15874" max="15874" width="29.85546875" customWidth="1"/>
    <col min="15875" max="15875" width="10.28515625" customWidth="1"/>
    <col min="15876" max="15876" width="10.140625" customWidth="1"/>
    <col min="15877" max="15877" width="10.85546875" customWidth="1"/>
    <col min="15878" max="15878" width="10.28515625" customWidth="1"/>
    <col min="15879" max="15879" width="9.42578125" customWidth="1"/>
    <col min="15880" max="15880" width="9.5703125" customWidth="1"/>
    <col min="15881" max="15881" width="10.7109375" customWidth="1"/>
    <col min="15882" max="15882" width="13.85546875" customWidth="1"/>
    <col min="15883" max="15883" width="10.28515625" customWidth="1"/>
    <col min="15884" max="15884" width="11.140625" customWidth="1"/>
    <col min="15885" max="15885" width="10.42578125" customWidth="1"/>
    <col min="15886" max="15886" width="7.28515625" customWidth="1"/>
    <col min="15887" max="15887" width="12" customWidth="1"/>
    <col min="16129" max="16129" width="7" bestFit="1" customWidth="1"/>
    <col min="16130" max="16130" width="29.85546875" customWidth="1"/>
    <col min="16131" max="16131" width="10.28515625" customWidth="1"/>
    <col min="16132" max="16132" width="10.140625" customWidth="1"/>
    <col min="16133" max="16133" width="10.85546875" customWidth="1"/>
    <col min="16134" max="16134" width="10.28515625" customWidth="1"/>
    <col min="16135" max="16135" width="9.42578125" customWidth="1"/>
    <col min="16136" max="16136" width="9.5703125" customWidth="1"/>
    <col min="16137" max="16137" width="10.7109375" customWidth="1"/>
    <col min="16138" max="16138" width="13.85546875" customWidth="1"/>
    <col min="16139" max="16139" width="10.28515625" customWidth="1"/>
    <col min="16140" max="16140" width="11.140625" customWidth="1"/>
    <col min="16141" max="16141" width="10.42578125" customWidth="1"/>
    <col min="16142" max="16142" width="7.28515625" customWidth="1"/>
    <col min="16143" max="16143" width="12" customWidth="1"/>
  </cols>
  <sheetData>
    <row r="1" spans="1:16" ht="51.75" customHeight="1" x14ac:dyDescent="0.25">
      <c r="C1" s="70"/>
      <c r="G1" s="71"/>
      <c r="H1" s="42"/>
      <c r="I1" s="71"/>
      <c r="J1" s="42"/>
      <c r="K1" s="71"/>
      <c r="L1" s="237" t="s">
        <v>243</v>
      </c>
      <c r="M1" s="237"/>
      <c r="N1" s="237"/>
      <c r="O1" s="237"/>
    </row>
    <row r="2" spans="1:16" ht="24.75" customHeight="1" x14ac:dyDescent="0.25">
      <c r="A2" s="238" t="s">
        <v>111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</row>
    <row r="3" spans="1:16" s="72" customFormat="1" ht="27.75" customHeight="1" x14ac:dyDescent="0.25">
      <c r="A3" s="249" t="s">
        <v>112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249"/>
      <c r="N3" s="249"/>
      <c r="O3" s="249"/>
    </row>
    <row r="4" spans="1:16" s="139" customFormat="1" ht="48" customHeight="1" x14ac:dyDescent="0.2">
      <c r="A4" s="267" t="s">
        <v>96</v>
      </c>
      <c r="B4" s="268" t="s">
        <v>97</v>
      </c>
      <c r="C4" s="250" t="s">
        <v>113</v>
      </c>
      <c r="D4" s="251"/>
      <c r="E4" s="250" t="s">
        <v>114</v>
      </c>
      <c r="F4" s="251"/>
      <c r="G4" s="270" t="s">
        <v>115</v>
      </c>
      <c r="H4" s="271"/>
      <c r="I4" s="256" t="s">
        <v>116</v>
      </c>
      <c r="J4" s="257"/>
      <c r="K4" s="272" t="s">
        <v>102</v>
      </c>
      <c r="L4" s="273"/>
      <c r="M4" s="261" t="s">
        <v>103</v>
      </c>
      <c r="N4" s="262"/>
      <c r="O4" s="138" t="s">
        <v>104</v>
      </c>
    </row>
    <row r="5" spans="1:16" s="139" customFormat="1" ht="22.5" x14ac:dyDescent="0.2">
      <c r="A5" s="267"/>
      <c r="B5" s="269"/>
      <c r="C5" s="140" t="s">
        <v>105</v>
      </c>
      <c r="D5" s="141" t="s">
        <v>106</v>
      </c>
      <c r="E5" s="140" t="s">
        <v>105</v>
      </c>
      <c r="F5" s="141" t="s">
        <v>106</v>
      </c>
      <c r="G5" s="140" t="s">
        <v>105</v>
      </c>
      <c r="H5" s="141" t="s">
        <v>106</v>
      </c>
      <c r="I5" s="140" t="s">
        <v>105</v>
      </c>
      <c r="J5" s="141" t="s">
        <v>106</v>
      </c>
      <c r="K5" s="140" t="s">
        <v>105</v>
      </c>
      <c r="L5" s="141" t="s">
        <v>106</v>
      </c>
      <c r="M5" s="144" t="s">
        <v>105</v>
      </c>
      <c r="N5" s="145" t="s">
        <v>106</v>
      </c>
      <c r="O5" s="140" t="s">
        <v>107</v>
      </c>
    </row>
    <row r="6" spans="1:16" ht="26.25" x14ac:dyDescent="0.25">
      <c r="A6" s="47">
        <v>560002</v>
      </c>
      <c r="B6" s="48" t="s">
        <v>11</v>
      </c>
      <c r="C6" s="49">
        <v>2791</v>
      </c>
      <c r="D6" s="49">
        <v>0</v>
      </c>
      <c r="E6" s="49">
        <v>13170</v>
      </c>
      <c r="F6" s="49">
        <v>0</v>
      </c>
      <c r="G6" s="73">
        <v>0.21190000000000001</v>
      </c>
      <c r="H6" s="73">
        <v>0</v>
      </c>
      <c r="I6" s="53">
        <v>3.24</v>
      </c>
      <c r="J6" s="74">
        <v>0</v>
      </c>
      <c r="K6" s="53">
        <v>3.24</v>
      </c>
      <c r="L6" s="52">
        <v>0</v>
      </c>
      <c r="M6" s="54"/>
      <c r="N6" s="75"/>
      <c r="O6" s="56">
        <v>3.24</v>
      </c>
      <c r="P6" s="76"/>
    </row>
    <row r="7" spans="1:16" ht="26.25" x14ac:dyDescent="0.25">
      <c r="A7" s="47">
        <v>560014</v>
      </c>
      <c r="B7" s="48" t="s">
        <v>12</v>
      </c>
      <c r="C7" s="49">
        <v>2047</v>
      </c>
      <c r="D7" s="49">
        <v>9</v>
      </c>
      <c r="E7" s="49">
        <v>5046</v>
      </c>
      <c r="F7" s="49">
        <v>32</v>
      </c>
      <c r="G7" s="73">
        <v>0.40570000000000001</v>
      </c>
      <c r="H7" s="73">
        <v>0.28129999999999999</v>
      </c>
      <c r="I7" s="53">
        <v>5</v>
      </c>
      <c r="J7" s="74">
        <v>3.23</v>
      </c>
      <c r="K7" s="53">
        <v>4.95</v>
      </c>
      <c r="L7" s="52">
        <v>0.03</v>
      </c>
      <c r="M7" s="54"/>
      <c r="N7" s="75"/>
      <c r="O7" s="56">
        <v>4.9800000000000004</v>
      </c>
      <c r="P7" s="76"/>
    </row>
    <row r="8" spans="1:16" x14ac:dyDescent="0.25">
      <c r="A8" s="47">
        <v>560017</v>
      </c>
      <c r="B8" s="48" t="s">
        <v>13</v>
      </c>
      <c r="C8" s="49">
        <v>20038</v>
      </c>
      <c r="D8" s="49">
        <v>0</v>
      </c>
      <c r="E8" s="49">
        <v>56243</v>
      </c>
      <c r="F8" s="49">
        <v>1</v>
      </c>
      <c r="G8" s="73">
        <v>0.35630000000000001</v>
      </c>
      <c r="H8" s="73">
        <v>0</v>
      </c>
      <c r="I8" s="53">
        <v>5</v>
      </c>
      <c r="J8" s="74">
        <v>0</v>
      </c>
      <c r="K8" s="53">
        <v>5</v>
      </c>
      <c r="L8" s="52">
        <v>0</v>
      </c>
      <c r="M8" s="57"/>
      <c r="N8" s="75"/>
      <c r="O8" s="56">
        <v>5</v>
      </c>
      <c r="P8" s="76"/>
    </row>
    <row r="9" spans="1:16" x14ac:dyDescent="0.25">
      <c r="A9" s="47">
        <v>560019</v>
      </c>
      <c r="B9" s="48" t="s">
        <v>14</v>
      </c>
      <c r="C9" s="49">
        <v>25903</v>
      </c>
      <c r="D9" s="49">
        <v>4287</v>
      </c>
      <c r="E9" s="49">
        <v>66445</v>
      </c>
      <c r="F9" s="49">
        <v>8005</v>
      </c>
      <c r="G9" s="73">
        <v>0.38979999999999998</v>
      </c>
      <c r="H9" s="73">
        <v>0.53549999999999998</v>
      </c>
      <c r="I9" s="53">
        <v>5</v>
      </c>
      <c r="J9" s="74">
        <v>5</v>
      </c>
      <c r="K9" s="53">
        <v>0</v>
      </c>
      <c r="L9" s="52">
        <v>0.25</v>
      </c>
      <c r="M9" s="54">
        <v>1</v>
      </c>
      <c r="N9" s="75"/>
      <c r="O9" s="56">
        <v>0.25</v>
      </c>
      <c r="P9" s="76"/>
    </row>
    <row r="10" spans="1:16" x14ac:dyDescent="0.25">
      <c r="A10" s="47">
        <v>560021</v>
      </c>
      <c r="B10" s="48" t="s">
        <v>15</v>
      </c>
      <c r="C10" s="49">
        <v>17535</v>
      </c>
      <c r="D10" s="49">
        <v>38101</v>
      </c>
      <c r="E10" s="49">
        <v>40571</v>
      </c>
      <c r="F10" s="49">
        <v>74430</v>
      </c>
      <c r="G10" s="73">
        <v>0.43219999999999997</v>
      </c>
      <c r="H10" s="73">
        <v>0.51190000000000002</v>
      </c>
      <c r="I10" s="53">
        <v>5</v>
      </c>
      <c r="J10" s="74">
        <v>5</v>
      </c>
      <c r="K10" s="53">
        <v>2.95</v>
      </c>
      <c r="L10" s="52">
        <v>2.0499999999999998</v>
      </c>
      <c r="M10" s="54"/>
      <c r="N10" s="75"/>
      <c r="O10" s="56">
        <v>5</v>
      </c>
      <c r="P10" s="76"/>
    </row>
    <row r="11" spans="1:16" x14ac:dyDescent="0.25">
      <c r="A11" s="47">
        <v>560022</v>
      </c>
      <c r="B11" s="48" t="s">
        <v>16</v>
      </c>
      <c r="C11" s="49">
        <v>9412</v>
      </c>
      <c r="D11" s="49">
        <v>20545</v>
      </c>
      <c r="E11" s="49">
        <v>40169</v>
      </c>
      <c r="F11" s="49">
        <v>38734</v>
      </c>
      <c r="G11" s="73">
        <v>0.23430000000000001</v>
      </c>
      <c r="H11" s="73">
        <v>0.53039999999999998</v>
      </c>
      <c r="I11" s="53">
        <v>3.93</v>
      </c>
      <c r="J11" s="74">
        <v>5</v>
      </c>
      <c r="K11" s="53">
        <v>2.91</v>
      </c>
      <c r="L11" s="52">
        <v>1.3</v>
      </c>
      <c r="M11" s="54"/>
      <c r="N11" s="75"/>
      <c r="O11" s="56">
        <v>4.21</v>
      </c>
      <c r="P11" s="76"/>
    </row>
    <row r="12" spans="1:16" x14ac:dyDescent="0.25">
      <c r="A12" s="47">
        <v>560024</v>
      </c>
      <c r="B12" s="48" t="s">
        <v>17</v>
      </c>
      <c r="C12" s="49">
        <v>255</v>
      </c>
      <c r="D12" s="49">
        <v>45277</v>
      </c>
      <c r="E12" s="49">
        <v>1053</v>
      </c>
      <c r="F12" s="49">
        <v>103518</v>
      </c>
      <c r="G12" s="73">
        <v>0.2422</v>
      </c>
      <c r="H12" s="73">
        <v>0.43740000000000001</v>
      </c>
      <c r="I12" s="53">
        <v>4.17</v>
      </c>
      <c r="J12" s="74">
        <v>5</v>
      </c>
      <c r="K12" s="53">
        <v>0.21</v>
      </c>
      <c r="L12" s="52">
        <v>4.75</v>
      </c>
      <c r="M12" s="54"/>
      <c r="N12" s="75"/>
      <c r="O12" s="56">
        <v>4.96</v>
      </c>
      <c r="P12" s="76"/>
    </row>
    <row r="13" spans="1:16" ht="26.25" x14ac:dyDescent="0.25">
      <c r="A13" s="47">
        <v>560026</v>
      </c>
      <c r="B13" s="48" t="s">
        <v>18</v>
      </c>
      <c r="C13" s="49">
        <v>20453</v>
      </c>
      <c r="D13" s="49">
        <v>17574</v>
      </c>
      <c r="E13" s="49">
        <v>63930</v>
      </c>
      <c r="F13" s="49">
        <v>31599</v>
      </c>
      <c r="G13" s="73">
        <v>0.31990000000000002</v>
      </c>
      <c r="H13" s="73">
        <v>0.55620000000000003</v>
      </c>
      <c r="I13" s="53">
        <v>5</v>
      </c>
      <c r="J13" s="74">
        <v>5</v>
      </c>
      <c r="K13" s="53">
        <v>4.1500000000000004</v>
      </c>
      <c r="L13" s="52">
        <v>0.85</v>
      </c>
      <c r="M13" s="54"/>
      <c r="N13" s="75"/>
      <c r="O13" s="56">
        <v>5</v>
      </c>
      <c r="P13" s="76"/>
    </row>
    <row r="14" spans="1:16" x14ac:dyDescent="0.25">
      <c r="A14" s="47">
        <v>560032</v>
      </c>
      <c r="B14" s="48" t="s">
        <v>20</v>
      </c>
      <c r="C14" s="49">
        <v>3216</v>
      </c>
      <c r="D14" s="49">
        <v>0</v>
      </c>
      <c r="E14" s="49">
        <v>10535</v>
      </c>
      <c r="F14" s="49">
        <v>0</v>
      </c>
      <c r="G14" s="73">
        <v>0.30530000000000002</v>
      </c>
      <c r="H14" s="73">
        <v>0</v>
      </c>
      <c r="I14" s="53">
        <v>5</v>
      </c>
      <c r="J14" s="74">
        <v>0</v>
      </c>
      <c r="K14" s="53">
        <v>5</v>
      </c>
      <c r="L14" s="52">
        <v>0</v>
      </c>
      <c r="M14" s="54"/>
      <c r="N14" s="75"/>
      <c r="O14" s="56">
        <v>5</v>
      </c>
      <c r="P14" s="76"/>
    </row>
    <row r="15" spans="1:16" x14ac:dyDescent="0.25">
      <c r="A15" s="47">
        <v>560033</v>
      </c>
      <c r="B15" s="48" t="s">
        <v>21</v>
      </c>
      <c r="C15" s="49">
        <v>11245</v>
      </c>
      <c r="D15" s="49">
        <v>0</v>
      </c>
      <c r="E15" s="49">
        <v>30807</v>
      </c>
      <c r="F15" s="49">
        <v>0</v>
      </c>
      <c r="G15" s="73">
        <v>0.36499999999999999</v>
      </c>
      <c r="H15" s="73">
        <v>0</v>
      </c>
      <c r="I15" s="53">
        <v>5</v>
      </c>
      <c r="J15" s="74">
        <v>0</v>
      </c>
      <c r="K15" s="53">
        <v>5</v>
      </c>
      <c r="L15" s="52">
        <v>0</v>
      </c>
      <c r="M15" s="54"/>
      <c r="N15" s="75"/>
      <c r="O15" s="56">
        <v>5</v>
      </c>
      <c r="P15" s="76"/>
    </row>
    <row r="16" spans="1:16" x14ac:dyDescent="0.25">
      <c r="A16" s="47">
        <v>560034</v>
      </c>
      <c r="B16" s="48" t="s">
        <v>22</v>
      </c>
      <c r="C16" s="49">
        <v>10397</v>
      </c>
      <c r="D16" s="49">
        <v>0</v>
      </c>
      <c r="E16" s="49">
        <v>23964</v>
      </c>
      <c r="F16" s="49">
        <v>0</v>
      </c>
      <c r="G16" s="73">
        <v>0.43390000000000001</v>
      </c>
      <c r="H16" s="73">
        <v>0</v>
      </c>
      <c r="I16" s="53">
        <v>5</v>
      </c>
      <c r="J16" s="74">
        <v>0</v>
      </c>
      <c r="K16" s="53">
        <v>5</v>
      </c>
      <c r="L16" s="52">
        <v>0</v>
      </c>
      <c r="M16" s="54"/>
      <c r="N16" s="75"/>
      <c r="O16" s="56">
        <v>5</v>
      </c>
      <c r="P16" s="76"/>
    </row>
    <row r="17" spans="1:16" x14ac:dyDescent="0.25">
      <c r="A17" s="47">
        <v>560035</v>
      </c>
      <c r="B17" s="48" t="s">
        <v>23</v>
      </c>
      <c r="C17" s="49">
        <v>37</v>
      </c>
      <c r="D17" s="49">
        <v>26026</v>
      </c>
      <c r="E17" s="49">
        <v>307</v>
      </c>
      <c r="F17" s="49">
        <v>52711</v>
      </c>
      <c r="G17" s="73">
        <v>0.1205</v>
      </c>
      <c r="H17" s="73">
        <v>0.49370000000000003</v>
      </c>
      <c r="I17" s="53">
        <v>0.42</v>
      </c>
      <c r="J17" s="74">
        <v>5</v>
      </c>
      <c r="K17" s="53">
        <v>0.02</v>
      </c>
      <c r="L17" s="52">
        <v>4.75</v>
      </c>
      <c r="M17" s="54"/>
      <c r="N17" s="75"/>
      <c r="O17" s="56">
        <v>4.7699999999999996</v>
      </c>
      <c r="P17" s="76"/>
    </row>
    <row r="18" spans="1:16" x14ac:dyDescent="0.25">
      <c r="A18" s="47">
        <v>560036</v>
      </c>
      <c r="B18" s="48" t="s">
        <v>19</v>
      </c>
      <c r="C18" s="49">
        <v>7940</v>
      </c>
      <c r="D18" s="49">
        <v>7869</v>
      </c>
      <c r="E18" s="49">
        <v>22120</v>
      </c>
      <c r="F18" s="49">
        <v>16688</v>
      </c>
      <c r="G18" s="73">
        <v>0.35899999999999999</v>
      </c>
      <c r="H18" s="73">
        <v>0.47149999999999997</v>
      </c>
      <c r="I18" s="53">
        <v>5</v>
      </c>
      <c r="J18" s="74">
        <v>5</v>
      </c>
      <c r="K18" s="53">
        <v>0</v>
      </c>
      <c r="L18" s="52">
        <v>0.95</v>
      </c>
      <c r="M18" s="54">
        <v>1</v>
      </c>
      <c r="N18" s="75"/>
      <c r="O18" s="56">
        <v>0.95</v>
      </c>
      <c r="P18" s="76"/>
    </row>
    <row r="19" spans="1:16" x14ac:dyDescent="0.25">
      <c r="A19" s="47">
        <v>560041</v>
      </c>
      <c r="B19" s="48" t="s">
        <v>25</v>
      </c>
      <c r="C19" s="49">
        <v>17</v>
      </c>
      <c r="D19" s="49">
        <v>11074</v>
      </c>
      <c r="E19" s="49">
        <v>159</v>
      </c>
      <c r="F19" s="49">
        <v>30839</v>
      </c>
      <c r="G19" s="73">
        <v>0.1069</v>
      </c>
      <c r="H19" s="73">
        <v>0.35909999999999997</v>
      </c>
      <c r="I19" s="53">
        <v>0</v>
      </c>
      <c r="J19" s="74">
        <v>4.28</v>
      </c>
      <c r="K19" s="53">
        <v>0</v>
      </c>
      <c r="L19" s="52">
        <v>4.0199999999999996</v>
      </c>
      <c r="M19" s="54"/>
      <c r="N19" s="75"/>
      <c r="O19" s="56">
        <v>4.0199999999999996</v>
      </c>
      <c r="P19" s="76"/>
    </row>
    <row r="20" spans="1:16" x14ac:dyDescent="0.25">
      <c r="A20" s="47">
        <v>560043</v>
      </c>
      <c r="B20" s="48" t="s">
        <v>26</v>
      </c>
      <c r="C20" s="49">
        <v>6118</v>
      </c>
      <c r="D20" s="49">
        <v>4138</v>
      </c>
      <c r="E20" s="49">
        <v>13853</v>
      </c>
      <c r="F20" s="49">
        <v>7545</v>
      </c>
      <c r="G20" s="73">
        <v>0.44159999999999999</v>
      </c>
      <c r="H20" s="73">
        <v>0.5484</v>
      </c>
      <c r="I20" s="53">
        <v>5</v>
      </c>
      <c r="J20" s="74">
        <v>5</v>
      </c>
      <c r="K20" s="53">
        <v>4</v>
      </c>
      <c r="L20" s="52">
        <v>1</v>
      </c>
      <c r="M20" s="54"/>
      <c r="N20" s="75"/>
      <c r="O20" s="56">
        <v>5</v>
      </c>
      <c r="P20" s="76"/>
    </row>
    <row r="21" spans="1:16" x14ac:dyDescent="0.25">
      <c r="A21" s="47">
        <v>560045</v>
      </c>
      <c r="B21" s="48" t="s">
        <v>27</v>
      </c>
      <c r="C21" s="49">
        <v>3239</v>
      </c>
      <c r="D21" s="49">
        <v>6558</v>
      </c>
      <c r="E21" s="49">
        <v>10820</v>
      </c>
      <c r="F21" s="49">
        <v>14286</v>
      </c>
      <c r="G21" s="73">
        <v>0.2994</v>
      </c>
      <c r="H21" s="73">
        <v>0.45910000000000001</v>
      </c>
      <c r="I21" s="53">
        <v>5</v>
      </c>
      <c r="J21" s="74">
        <v>5</v>
      </c>
      <c r="K21" s="53">
        <v>3.85</v>
      </c>
      <c r="L21" s="52">
        <v>1.1499999999999999</v>
      </c>
      <c r="M21" s="57"/>
      <c r="N21" s="75"/>
      <c r="O21" s="56">
        <v>5</v>
      </c>
      <c r="P21" s="76"/>
    </row>
    <row r="22" spans="1:16" x14ac:dyDescent="0.25">
      <c r="A22" s="47">
        <v>560047</v>
      </c>
      <c r="B22" s="48" t="s">
        <v>28</v>
      </c>
      <c r="C22" s="49">
        <v>3361</v>
      </c>
      <c r="D22" s="49">
        <v>6604</v>
      </c>
      <c r="E22" s="49">
        <v>15304</v>
      </c>
      <c r="F22" s="49">
        <v>13607</v>
      </c>
      <c r="G22" s="73">
        <v>0.21959999999999999</v>
      </c>
      <c r="H22" s="73">
        <v>0.48530000000000001</v>
      </c>
      <c r="I22" s="53">
        <v>3.48</v>
      </c>
      <c r="J22" s="74">
        <v>5</v>
      </c>
      <c r="K22" s="53">
        <v>2.71</v>
      </c>
      <c r="L22" s="52">
        <v>1.1000000000000001</v>
      </c>
      <c r="M22" s="54"/>
      <c r="N22" s="75"/>
      <c r="O22" s="56">
        <v>3.81</v>
      </c>
      <c r="P22" s="76"/>
    </row>
    <row r="23" spans="1:16" x14ac:dyDescent="0.25">
      <c r="A23" s="47">
        <v>560052</v>
      </c>
      <c r="B23" s="48" t="s">
        <v>30</v>
      </c>
      <c r="C23" s="49">
        <v>2963</v>
      </c>
      <c r="D23" s="49">
        <v>1806</v>
      </c>
      <c r="E23" s="49">
        <v>10414</v>
      </c>
      <c r="F23" s="49">
        <v>5542</v>
      </c>
      <c r="G23" s="73">
        <v>0.28449999999999998</v>
      </c>
      <c r="H23" s="73">
        <v>0.32590000000000002</v>
      </c>
      <c r="I23" s="53">
        <v>5</v>
      </c>
      <c r="J23" s="74">
        <v>3.83</v>
      </c>
      <c r="K23" s="53">
        <v>3.8</v>
      </c>
      <c r="L23" s="52">
        <v>0.92</v>
      </c>
      <c r="M23" s="54"/>
      <c r="N23" s="75"/>
      <c r="O23" s="56">
        <v>4.72</v>
      </c>
      <c r="P23" s="76"/>
    </row>
    <row r="24" spans="1:16" x14ac:dyDescent="0.25">
      <c r="A24" s="47">
        <v>560053</v>
      </c>
      <c r="B24" s="48" t="s">
        <v>31</v>
      </c>
      <c r="C24" s="49">
        <v>2715</v>
      </c>
      <c r="D24" s="49">
        <v>2658</v>
      </c>
      <c r="E24" s="49">
        <v>7973</v>
      </c>
      <c r="F24" s="49">
        <v>4774</v>
      </c>
      <c r="G24" s="73">
        <v>0.34050000000000002</v>
      </c>
      <c r="H24" s="73">
        <v>0.55679999999999996</v>
      </c>
      <c r="I24" s="53">
        <v>5</v>
      </c>
      <c r="J24" s="74">
        <v>5</v>
      </c>
      <c r="K24" s="53">
        <v>3.9</v>
      </c>
      <c r="L24" s="52">
        <v>1.1000000000000001</v>
      </c>
      <c r="M24" s="54"/>
      <c r="N24" s="75"/>
      <c r="O24" s="56">
        <v>5</v>
      </c>
      <c r="P24" s="76"/>
    </row>
    <row r="25" spans="1:16" x14ac:dyDescent="0.25">
      <c r="A25" s="47">
        <v>560054</v>
      </c>
      <c r="B25" s="48" t="s">
        <v>32</v>
      </c>
      <c r="C25" s="49">
        <v>4793</v>
      </c>
      <c r="D25" s="49">
        <v>10761</v>
      </c>
      <c r="E25" s="49">
        <v>16419</v>
      </c>
      <c r="F25" s="49">
        <v>15994</v>
      </c>
      <c r="G25" s="73">
        <v>0.29189999999999999</v>
      </c>
      <c r="H25" s="73">
        <v>0.67279999999999995</v>
      </c>
      <c r="I25" s="53">
        <v>5</v>
      </c>
      <c r="J25" s="74">
        <v>5</v>
      </c>
      <c r="K25" s="53">
        <v>3.75</v>
      </c>
      <c r="L25" s="52">
        <v>1.25</v>
      </c>
      <c r="M25" s="54"/>
      <c r="N25" s="75"/>
      <c r="O25" s="56">
        <v>5</v>
      </c>
      <c r="P25" s="76"/>
    </row>
    <row r="26" spans="1:16" x14ac:dyDescent="0.25">
      <c r="A26" s="47">
        <v>560055</v>
      </c>
      <c r="B26" s="48" t="s">
        <v>33</v>
      </c>
      <c r="C26" s="49">
        <v>2069</v>
      </c>
      <c r="D26" s="49">
        <v>2283</v>
      </c>
      <c r="E26" s="49">
        <v>4611</v>
      </c>
      <c r="F26" s="49">
        <v>4077</v>
      </c>
      <c r="G26" s="73">
        <v>0.44869999999999999</v>
      </c>
      <c r="H26" s="73">
        <v>0.56000000000000005</v>
      </c>
      <c r="I26" s="53">
        <v>5</v>
      </c>
      <c r="J26" s="74">
        <v>5</v>
      </c>
      <c r="K26" s="53">
        <v>4.05</v>
      </c>
      <c r="L26" s="52">
        <v>0.95</v>
      </c>
      <c r="M26" s="54"/>
      <c r="N26" s="75"/>
      <c r="O26" s="56">
        <v>5</v>
      </c>
      <c r="P26" s="76"/>
    </row>
    <row r="27" spans="1:16" x14ac:dyDescent="0.25">
      <c r="A27" s="47">
        <v>560056</v>
      </c>
      <c r="B27" s="48" t="s">
        <v>34</v>
      </c>
      <c r="C27" s="49">
        <v>3153</v>
      </c>
      <c r="D27" s="49">
        <v>2353</v>
      </c>
      <c r="E27" s="49">
        <v>8677</v>
      </c>
      <c r="F27" s="49">
        <v>4771</v>
      </c>
      <c r="G27" s="73">
        <v>0.3634</v>
      </c>
      <c r="H27" s="73">
        <v>0.49320000000000003</v>
      </c>
      <c r="I27" s="53">
        <v>5</v>
      </c>
      <c r="J27" s="74">
        <v>5</v>
      </c>
      <c r="K27" s="53">
        <v>4.0999999999999996</v>
      </c>
      <c r="L27" s="52">
        <v>0.9</v>
      </c>
      <c r="M27" s="54"/>
      <c r="N27" s="75"/>
      <c r="O27" s="56">
        <v>5</v>
      </c>
      <c r="P27" s="76"/>
    </row>
    <row r="28" spans="1:16" x14ac:dyDescent="0.25">
      <c r="A28" s="47">
        <v>560057</v>
      </c>
      <c r="B28" s="48" t="s">
        <v>35</v>
      </c>
      <c r="C28" s="49">
        <v>6671</v>
      </c>
      <c r="D28" s="49">
        <v>4316</v>
      </c>
      <c r="E28" s="49">
        <v>14505</v>
      </c>
      <c r="F28" s="49">
        <v>7107</v>
      </c>
      <c r="G28" s="73">
        <v>0.45989999999999998</v>
      </c>
      <c r="H28" s="73">
        <v>0.60729999999999995</v>
      </c>
      <c r="I28" s="53">
        <v>5</v>
      </c>
      <c r="J28" s="74">
        <v>5</v>
      </c>
      <c r="K28" s="53">
        <v>3.95</v>
      </c>
      <c r="L28" s="52">
        <v>1.05</v>
      </c>
      <c r="M28" s="57"/>
      <c r="N28" s="75"/>
      <c r="O28" s="56">
        <v>5</v>
      </c>
      <c r="P28" s="76"/>
    </row>
    <row r="29" spans="1:16" ht="13.5" customHeight="1" x14ac:dyDescent="0.25">
      <c r="A29" s="47">
        <v>560058</v>
      </c>
      <c r="B29" s="48" t="s">
        <v>36</v>
      </c>
      <c r="C29" s="49">
        <v>5422</v>
      </c>
      <c r="D29" s="49">
        <v>6319</v>
      </c>
      <c r="E29" s="49">
        <v>17911</v>
      </c>
      <c r="F29" s="49">
        <v>15061</v>
      </c>
      <c r="G29" s="73">
        <v>0.30270000000000002</v>
      </c>
      <c r="H29" s="73">
        <v>0.41959999999999997</v>
      </c>
      <c r="I29" s="53">
        <v>5</v>
      </c>
      <c r="J29" s="74">
        <v>5</v>
      </c>
      <c r="K29" s="53">
        <v>0</v>
      </c>
      <c r="L29" s="52">
        <v>1.1000000000000001</v>
      </c>
      <c r="M29" s="57">
        <v>1</v>
      </c>
      <c r="N29" s="75"/>
      <c r="O29" s="56">
        <v>1.1000000000000001</v>
      </c>
      <c r="P29" s="76"/>
    </row>
    <row r="30" spans="1:16" x14ac:dyDescent="0.25">
      <c r="A30" s="47">
        <v>560059</v>
      </c>
      <c r="B30" s="48" t="s">
        <v>37</v>
      </c>
      <c r="C30" s="49">
        <v>3890</v>
      </c>
      <c r="D30" s="49">
        <v>2271</v>
      </c>
      <c r="E30" s="49">
        <v>8421</v>
      </c>
      <c r="F30" s="49">
        <v>4368</v>
      </c>
      <c r="G30" s="73">
        <v>0.46189999999999998</v>
      </c>
      <c r="H30" s="73">
        <v>0.51990000000000003</v>
      </c>
      <c r="I30" s="53">
        <v>5</v>
      </c>
      <c r="J30" s="74">
        <v>5</v>
      </c>
      <c r="K30" s="53">
        <v>4</v>
      </c>
      <c r="L30" s="52">
        <v>1</v>
      </c>
      <c r="M30" s="57"/>
      <c r="N30" s="75"/>
      <c r="O30" s="56">
        <v>5</v>
      </c>
      <c r="P30" s="76"/>
    </row>
    <row r="31" spans="1:16" x14ac:dyDescent="0.25">
      <c r="A31" s="47">
        <v>560060</v>
      </c>
      <c r="B31" s="48" t="s">
        <v>38</v>
      </c>
      <c r="C31" s="49">
        <v>2426</v>
      </c>
      <c r="D31" s="49">
        <v>2859</v>
      </c>
      <c r="E31" s="49">
        <v>7100</v>
      </c>
      <c r="F31" s="49">
        <v>6032</v>
      </c>
      <c r="G31" s="73">
        <v>0.3417</v>
      </c>
      <c r="H31" s="73">
        <v>0.47399999999999998</v>
      </c>
      <c r="I31" s="53">
        <v>5</v>
      </c>
      <c r="J31" s="74">
        <v>5</v>
      </c>
      <c r="K31" s="53">
        <v>3.9</v>
      </c>
      <c r="L31" s="52">
        <v>1.1000000000000001</v>
      </c>
      <c r="M31" s="57"/>
      <c r="N31" s="75"/>
      <c r="O31" s="56">
        <v>5</v>
      </c>
      <c r="P31" s="76"/>
    </row>
    <row r="32" spans="1:16" x14ac:dyDescent="0.25">
      <c r="A32" s="47">
        <v>560061</v>
      </c>
      <c r="B32" s="48" t="s">
        <v>39</v>
      </c>
      <c r="C32" s="49">
        <v>3198</v>
      </c>
      <c r="D32" s="49">
        <v>2905</v>
      </c>
      <c r="E32" s="49">
        <v>11772</v>
      </c>
      <c r="F32" s="49">
        <v>7187</v>
      </c>
      <c r="G32" s="73">
        <v>0.2717</v>
      </c>
      <c r="H32" s="73">
        <v>0.4042</v>
      </c>
      <c r="I32" s="53">
        <v>5</v>
      </c>
      <c r="J32" s="74">
        <v>4.88</v>
      </c>
      <c r="K32" s="53">
        <v>0</v>
      </c>
      <c r="L32" s="52">
        <v>1.1200000000000001</v>
      </c>
      <c r="M32" s="57">
        <v>1</v>
      </c>
      <c r="N32" s="75"/>
      <c r="O32" s="56">
        <v>1.1200000000000001</v>
      </c>
      <c r="P32" s="76"/>
    </row>
    <row r="33" spans="1:16" x14ac:dyDescent="0.25">
      <c r="A33" s="47">
        <v>560062</v>
      </c>
      <c r="B33" s="48" t="s">
        <v>40</v>
      </c>
      <c r="C33" s="49">
        <v>1415</v>
      </c>
      <c r="D33" s="49">
        <v>1759</v>
      </c>
      <c r="E33" s="49">
        <v>3678</v>
      </c>
      <c r="F33" s="49">
        <v>4061</v>
      </c>
      <c r="G33" s="73">
        <v>0.38469999999999999</v>
      </c>
      <c r="H33" s="73">
        <v>0.43309999999999998</v>
      </c>
      <c r="I33" s="53">
        <v>5</v>
      </c>
      <c r="J33" s="74">
        <v>5</v>
      </c>
      <c r="K33" s="53">
        <v>3.95</v>
      </c>
      <c r="L33" s="52">
        <v>1.05</v>
      </c>
      <c r="M33" s="57"/>
      <c r="N33" s="75"/>
      <c r="O33" s="56">
        <v>5</v>
      </c>
      <c r="P33" s="76"/>
    </row>
    <row r="34" spans="1:16" x14ac:dyDescent="0.25">
      <c r="A34" s="47">
        <v>560063</v>
      </c>
      <c r="B34" s="48" t="s">
        <v>41</v>
      </c>
      <c r="C34" s="49">
        <v>3000</v>
      </c>
      <c r="D34" s="49">
        <v>1304</v>
      </c>
      <c r="E34" s="49">
        <v>6314</v>
      </c>
      <c r="F34" s="49">
        <v>3522</v>
      </c>
      <c r="G34" s="73">
        <v>0.47510000000000002</v>
      </c>
      <c r="H34" s="73">
        <v>0.37019999999999997</v>
      </c>
      <c r="I34" s="53">
        <v>5</v>
      </c>
      <c r="J34" s="74">
        <v>4.43</v>
      </c>
      <c r="K34" s="53">
        <v>3.85</v>
      </c>
      <c r="L34" s="52">
        <v>1.02</v>
      </c>
      <c r="M34" s="57"/>
      <c r="N34" s="75"/>
      <c r="O34" s="56">
        <v>4.87</v>
      </c>
      <c r="P34" s="76"/>
    </row>
    <row r="35" spans="1:16" x14ac:dyDescent="0.25">
      <c r="A35" s="47">
        <v>560064</v>
      </c>
      <c r="B35" s="48" t="s">
        <v>42</v>
      </c>
      <c r="C35" s="49">
        <v>14797</v>
      </c>
      <c r="D35" s="49">
        <v>10441</v>
      </c>
      <c r="E35" s="49">
        <v>29129</v>
      </c>
      <c r="F35" s="49">
        <v>17664</v>
      </c>
      <c r="G35" s="73">
        <v>0.50800000000000001</v>
      </c>
      <c r="H35" s="73">
        <v>0.59109999999999996</v>
      </c>
      <c r="I35" s="53">
        <v>5</v>
      </c>
      <c r="J35" s="74">
        <v>5</v>
      </c>
      <c r="K35" s="53">
        <v>3.9</v>
      </c>
      <c r="L35" s="52">
        <v>1.1000000000000001</v>
      </c>
      <c r="M35" s="57"/>
      <c r="N35" s="75"/>
      <c r="O35" s="56">
        <v>5</v>
      </c>
      <c r="P35" s="76"/>
    </row>
    <row r="36" spans="1:16" x14ac:dyDescent="0.25">
      <c r="A36" s="47">
        <v>560065</v>
      </c>
      <c r="B36" s="48" t="s">
        <v>43</v>
      </c>
      <c r="C36" s="49">
        <v>4187</v>
      </c>
      <c r="D36" s="49">
        <v>4174</v>
      </c>
      <c r="E36" s="49">
        <v>8978</v>
      </c>
      <c r="F36" s="49">
        <v>5564</v>
      </c>
      <c r="G36" s="73">
        <v>0.46639999999999998</v>
      </c>
      <c r="H36" s="73">
        <v>0.75019999999999998</v>
      </c>
      <c r="I36" s="53">
        <v>5</v>
      </c>
      <c r="J36" s="74">
        <v>5</v>
      </c>
      <c r="K36" s="53">
        <v>4.05</v>
      </c>
      <c r="L36" s="52">
        <v>0.95</v>
      </c>
      <c r="M36" s="57"/>
      <c r="N36" s="75"/>
      <c r="O36" s="56">
        <v>5</v>
      </c>
      <c r="P36" s="76"/>
    </row>
    <row r="37" spans="1:16" x14ac:dyDescent="0.25">
      <c r="A37" s="47">
        <v>560066</v>
      </c>
      <c r="B37" s="48" t="s">
        <v>44</v>
      </c>
      <c r="C37" s="49">
        <v>1377</v>
      </c>
      <c r="D37" s="49">
        <v>1065</v>
      </c>
      <c r="E37" s="49">
        <v>5142</v>
      </c>
      <c r="F37" s="49">
        <v>2580</v>
      </c>
      <c r="G37" s="73">
        <v>0.26779999999999998</v>
      </c>
      <c r="H37" s="73">
        <v>0.4128</v>
      </c>
      <c r="I37" s="53">
        <v>4.96</v>
      </c>
      <c r="J37" s="74">
        <v>5</v>
      </c>
      <c r="K37" s="53">
        <v>3.97</v>
      </c>
      <c r="L37" s="52">
        <v>1</v>
      </c>
      <c r="M37" s="57"/>
      <c r="N37" s="75"/>
      <c r="O37" s="56">
        <v>4.97</v>
      </c>
      <c r="P37" s="76"/>
    </row>
    <row r="38" spans="1:16" x14ac:dyDescent="0.25">
      <c r="A38" s="47">
        <v>560067</v>
      </c>
      <c r="B38" s="48" t="s">
        <v>45</v>
      </c>
      <c r="C38" s="49">
        <v>4091</v>
      </c>
      <c r="D38" s="49">
        <v>6042</v>
      </c>
      <c r="E38" s="49">
        <v>10358</v>
      </c>
      <c r="F38" s="49">
        <v>9427</v>
      </c>
      <c r="G38" s="73">
        <v>0.39500000000000002</v>
      </c>
      <c r="H38" s="73">
        <v>0.64090000000000003</v>
      </c>
      <c r="I38" s="53">
        <v>5</v>
      </c>
      <c r="J38" s="74">
        <v>5</v>
      </c>
      <c r="K38" s="53">
        <v>3.8</v>
      </c>
      <c r="L38" s="52">
        <v>1.2</v>
      </c>
      <c r="M38" s="57"/>
      <c r="N38" s="75"/>
      <c r="O38" s="56">
        <v>5</v>
      </c>
      <c r="P38" s="76"/>
    </row>
    <row r="39" spans="1:16" x14ac:dyDescent="0.25">
      <c r="A39" s="47">
        <v>560068</v>
      </c>
      <c r="B39" s="48" t="s">
        <v>46</v>
      </c>
      <c r="C39" s="49">
        <v>5389</v>
      </c>
      <c r="D39" s="49">
        <v>5215</v>
      </c>
      <c r="E39" s="49">
        <v>13237</v>
      </c>
      <c r="F39" s="49">
        <v>10396</v>
      </c>
      <c r="G39" s="73">
        <v>0.40710000000000002</v>
      </c>
      <c r="H39" s="73">
        <v>0.50160000000000005</v>
      </c>
      <c r="I39" s="53">
        <v>5</v>
      </c>
      <c r="J39" s="74">
        <v>5</v>
      </c>
      <c r="K39" s="53">
        <v>3.85</v>
      </c>
      <c r="L39" s="52">
        <v>1.1499999999999999</v>
      </c>
      <c r="M39" s="57"/>
      <c r="N39" s="75"/>
      <c r="O39" s="56">
        <v>5</v>
      </c>
      <c r="P39" s="76"/>
    </row>
    <row r="40" spans="1:16" x14ac:dyDescent="0.25">
      <c r="A40" s="47">
        <v>560069</v>
      </c>
      <c r="B40" s="48" t="s">
        <v>47</v>
      </c>
      <c r="C40" s="49">
        <v>7305</v>
      </c>
      <c r="D40" s="49">
        <v>4312</v>
      </c>
      <c r="E40" s="49">
        <v>15153</v>
      </c>
      <c r="F40" s="49">
        <v>6069</v>
      </c>
      <c r="G40" s="73">
        <v>0.48209999999999997</v>
      </c>
      <c r="H40" s="73">
        <v>0.71050000000000002</v>
      </c>
      <c r="I40" s="53">
        <v>5</v>
      </c>
      <c r="J40" s="74">
        <v>5</v>
      </c>
      <c r="K40" s="53">
        <v>3.9</v>
      </c>
      <c r="L40" s="52">
        <v>1.1000000000000001</v>
      </c>
      <c r="M40" s="57"/>
      <c r="N40" s="75"/>
      <c r="O40" s="56">
        <v>5</v>
      </c>
      <c r="P40" s="76"/>
    </row>
    <row r="41" spans="1:16" x14ac:dyDescent="0.25">
      <c r="A41" s="47">
        <v>560070</v>
      </c>
      <c r="B41" s="48" t="s">
        <v>48</v>
      </c>
      <c r="C41" s="49">
        <v>15964</v>
      </c>
      <c r="D41" s="49">
        <v>13572</v>
      </c>
      <c r="E41" s="49">
        <v>47888</v>
      </c>
      <c r="F41" s="49">
        <v>29787</v>
      </c>
      <c r="G41" s="73">
        <v>0.33339999999999997</v>
      </c>
      <c r="H41" s="73">
        <v>0.4556</v>
      </c>
      <c r="I41" s="53">
        <v>5</v>
      </c>
      <c r="J41" s="74">
        <v>5</v>
      </c>
      <c r="K41" s="53">
        <v>3.75</v>
      </c>
      <c r="L41" s="52">
        <v>1.25</v>
      </c>
      <c r="M41" s="57"/>
      <c r="N41" s="75"/>
      <c r="O41" s="56">
        <v>5</v>
      </c>
      <c r="P41" s="76"/>
    </row>
    <row r="42" spans="1:16" x14ac:dyDescent="0.25">
      <c r="A42" s="47">
        <v>560071</v>
      </c>
      <c r="B42" s="48" t="s">
        <v>49</v>
      </c>
      <c r="C42" s="49">
        <v>6440</v>
      </c>
      <c r="D42" s="49">
        <v>5371</v>
      </c>
      <c r="E42" s="49">
        <v>13123</v>
      </c>
      <c r="F42" s="49">
        <v>10625</v>
      </c>
      <c r="G42" s="73">
        <v>0.49070000000000003</v>
      </c>
      <c r="H42" s="73">
        <v>0.50549999999999995</v>
      </c>
      <c r="I42" s="53">
        <v>5</v>
      </c>
      <c r="J42" s="74">
        <v>5</v>
      </c>
      <c r="K42" s="53">
        <v>3.75</v>
      </c>
      <c r="L42" s="52">
        <v>1.25</v>
      </c>
      <c r="M42" s="57"/>
      <c r="N42" s="75"/>
      <c r="O42" s="56">
        <v>5</v>
      </c>
      <c r="P42" s="76"/>
    </row>
    <row r="43" spans="1:16" x14ac:dyDescent="0.25">
      <c r="A43" s="47">
        <v>560072</v>
      </c>
      <c r="B43" s="48" t="s">
        <v>50</v>
      </c>
      <c r="C43" s="49">
        <v>6505</v>
      </c>
      <c r="D43" s="49">
        <v>4721</v>
      </c>
      <c r="E43" s="49">
        <v>11684</v>
      </c>
      <c r="F43" s="49">
        <v>10110</v>
      </c>
      <c r="G43" s="73">
        <v>0.55669999999999997</v>
      </c>
      <c r="H43" s="73">
        <v>0.46700000000000003</v>
      </c>
      <c r="I43" s="53">
        <v>5</v>
      </c>
      <c r="J43" s="74">
        <v>5</v>
      </c>
      <c r="K43" s="53">
        <v>3.95</v>
      </c>
      <c r="L43" s="52">
        <v>1.05</v>
      </c>
      <c r="M43" s="57"/>
      <c r="N43" s="75"/>
      <c r="O43" s="56">
        <v>5</v>
      </c>
      <c r="P43" s="76"/>
    </row>
    <row r="44" spans="1:16" x14ac:dyDescent="0.25">
      <c r="A44" s="47">
        <v>560073</v>
      </c>
      <c r="B44" s="48" t="s">
        <v>51</v>
      </c>
      <c r="C44" s="49">
        <v>4632</v>
      </c>
      <c r="D44" s="49">
        <v>2637</v>
      </c>
      <c r="E44" s="49">
        <v>11235</v>
      </c>
      <c r="F44" s="49">
        <v>3761</v>
      </c>
      <c r="G44" s="73">
        <v>0.4123</v>
      </c>
      <c r="H44" s="73">
        <v>0.70109999999999995</v>
      </c>
      <c r="I44" s="53">
        <v>5</v>
      </c>
      <c r="J44" s="74">
        <v>5</v>
      </c>
      <c r="K44" s="53">
        <v>4.1500000000000004</v>
      </c>
      <c r="L44" s="52">
        <v>0.85</v>
      </c>
      <c r="M44" s="57"/>
      <c r="N44" s="75"/>
      <c r="O44" s="56">
        <v>5</v>
      </c>
      <c r="P44" s="76"/>
    </row>
    <row r="45" spans="1:16" x14ac:dyDescent="0.25">
      <c r="A45" s="47">
        <v>560074</v>
      </c>
      <c r="B45" s="48" t="s">
        <v>52</v>
      </c>
      <c r="C45" s="49">
        <v>2831</v>
      </c>
      <c r="D45" s="49">
        <v>3905</v>
      </c>
      <c r="E45" s="49">
        <v>11573</v>
      </c>
      <c r="F45" s="49">
        <v>8985</v>
      </c>
      <c r="G45" s="73">
        <v>0.24460000000000001</v>
      </c>
      <c r="H45" s="73">
        <v>0.43459999999999999</v>
      </c>
      <c r="I45" s="53">
        <v>4.25</v>
      </c>
      <c r="J45" s="74">
        <v>5</v>
      </c>
      <c r="K45" s="53">
        <v>3.23</v>
      </c>
      <c r="L45" s="52">
        <v>1.2</v>
      </c>
      <c r="M45" s="57"/>
      <c r="N45" s="75"/>
      <c r="O45" s="56">
        <v>4.43</v>
      </c>
      <c r="P45" s="76"/>
    </row>
    <row r="46" spans="1:16" x14ac:dyDescent="0.25">
      <c r="A46" s="47">
        <v>560075</v>
      </c>
      <c r="B46" s="48" t="s">
        <v>53</v>
      </c>
      <c r="C46" s="49">
        <v>3584</v>
      </c>
      <c r="D46" s="49">
        <v>5053</v>
      </c>
      <c r="E46" s="49">
        <v>16779</v>
      </c>
      <c r="F46" s="49">
        <v>8801</v>
      </c>
      <c r="G46" s="73">
        <v>0.21360000000000001</v>
      </c>
      <c r="H46" s="73">
        <v>0.57410000000000005</v>
      </c>
      <c r="I46" s="53">
        <v>3.29</v>
      </c>
      <c r="J46" s="74">
        <v>5</v>
      </c>
      <c r="K46" s="53">
        <v>2.5299999999999998</v>
      </c>
      <c r="L46" s="52">
        <v>1.1499999999999999</v>
      </c>
      <c r="M46" s="57"/>
      <c r="N46" s="75"/>
      <c r="O46" s="56">
        <v>3.68</v>
      </c>
      <c r="P46" s="76"/>
    </row>
    <row r="47" spans="1:16" x14ac:dyDescent="0.25">
      <c r="A47" s="47">
        <v>560076</v>
      </c>
      <c r="B47" s="48" t="s">
        <v>54</v>
      </c>
      <c r="C47" s="49">
        <v>2310</v>
      </c>
      <c r="D47" s="49">
        <v>1656</v>
      </c>
      <c r="E47" s="49">
        <v>5774</v>
      </c>
      <c r="F47" s="49">
        <v>2848</v>
      </c>
      <c r="G47" s="73">
        <v>0.40010000000000001</v>
      </c>
      <c r="H47" s="73">
        <v>0.58150000000000002</v>
      </c>
      <c r="I47" s="53">
        <v>5</v>
      </c>
      <c r="J47" s="74">
        <v>5</v>
      </c>
      <c r="K47" s="53">
        <v>3.9</v>
      </c>
      <c r="L47" s="52">
        <v>1.1000000000000001</v>
      </c>
      <c r="M47" s="54"/>
      <c r="N47" s="75"/>
      <c r="O47" s="56">
        <v>5</v>
      </c>
      <c r="P47" s="76"/>
    </row>
    <row r="48" spans="1:16" x14ac:dyDescent="0.25">
      <c r="A48" s="47">
        <v>560077</v>
      </c>
      <c r="B48" s="48" t="s">
        <v>55</v>
      </c>
      <c r="C48" s="49">
        <v>874</v>
      </c>
      <c r="D48" s="49">
        <v>2242</v>
      </c>
      <c r="E48" s="49">
        <v>6241</v>
      </c>
      <c r="F48" s="49">
        <v>3858</v>
      </c>
      <c r="G48" s="73">
        <v>0.14000000000000001</v>
      </c>
      <c r="H48" s="73">
        <v>0.58109999999999995</v>
      </c>
      <c r="I48" s="53">
        <v>1.02</v>
      </c>
      <c r="J48" s="74">
        <v>5</v>
      </c>
      <c r="K48" s="53">
        <v>0.85</v>
      </c>
      <c r="L48" s="52">
        <v>0.85</v>
      </c>
      <c r="M48" s="54"/>
      <c r="N48" s="75"/>
      <c r="O48" s="56">
        <v>1.7</v>
      </c>
      <c r="P48" s="76"/>
    </row>
    <row r="49" spans="1:16" x14ac:dyDescent="0.25">
      <c r="A49" s="47">
        <v>560078</v>
      </c>
      <c r="B49" s="48" t="s">
        <v>56</v>
      </c>
      <c r="C49" s="49">
        <v>3655</v>
      </c>
      <c r="D49" s="49">
        <v>6777</v>
      </c>
      <c r="E49" s="49">
        <v>15248</v>
      </c>
      <c r="F49" s="49">
        <v>12121</v>
      </c>
      <c r="G49" s="73">
        <v>0.2397</v>
      </c>
      <c r="H49" s="73">
        <v>0.55910000000000004</v>
      </c>
      <c r="I49" s="53">
        <v>4.0999999999999996</v>
      </c>
      <c r="J49" s="74">
        <v>5</v>
      </c>
      <c r="K49" s="53">
        <v>3.08</v>
      </c>
      <c r="L49" s="52">
        <v>1.25</v>
      </c>
      <c r="M49" s="54"/>
      <c r="N49" s="75"/>
      <c r="O49" s="56">
        <v>4.33</v>
      </c>
      <c r="P49" s="76"/>
    </row>
    <row r="50" spans="1:16" x14ac:dyDescent="0.25">
      <c r="A50" s="47">
        <v>560079</v>
      </c>
      <c r="B50" s="48" t="s">
        <v>57</v>
      </c>
      <c r="C50" s="49">
        <v>15175</v>
      </c>
      <c r="D50" s="49">
        <v>8928</v>
      </c>
      <c r="E50" s="49">
        <v>46142</v>
      </c>
      <c r="F50" s="49">
        <v>19803</v>
      </c>
      <c r="G50" s="73">
        <v>0.32890000000000003</v>
      </c>
      <c r="H50" s="73">
        <v>0.45079999999999998</v>
      </c>
      <c r="I50" s="53">
        <v>5</v>
      </c>
      <c r="J50" s="74">
        <v>5</v>
      </c>
      <c r="K50" s="53">
        <v>3.9</v>
      </c>
      <c r="L50" s="52">
        <v>1.1000000000000001</v>
      </c>
      <c r="M50" s="54"/>
      <c r="N50" s="75"/>
      <c r="O50" s="56">
        <v>5</v>
      </c>
      <c r="P50" s="76"/>
    </row>
    <row r="51" spans="1:16" x14ac:dyDescent="0.25">
      <c r="A51" s="47">
        <v>560080</v>
      </c>
      <c r="B51" s="48" t="s">
        <v>58</v>
      </c>
      <c r="C51" s="49">
        <v>1956</v>
      </c>
      <c r="D51" s="49">
        <v>3056</v>
      </c>
      <c r="E51" s="49">
        <v>7199</v>
      </c>
      <c r="F51" s="49">
        <v>6919</v>
      </c>
      <c r="G51" s="73">
        <v>0.2717</v>
      </c>
      <c r="H51" s="73">
        <v>0.44169999999999998</v>
      </c>
      <c r="I51" s="53">
        <v>5</v>
      </c>
      <c r="J51" s="74">
        <v>5</v>
      </c>
      <c r="K51" s="53">
        <v>3.85</v>
      </c>
      <c r="L51" s="52">
        <v>1.1499999999999999</v>
      </c>
      <c r="M51" s="54"/>
      <c r="N51" s="75"/>
      <c r="O51" s="56">
        <v>5</v>
      </c>
      <c r="P51" s="76"/>
    </row>
    <row r="52" spans="1:16" x14ac:dyDescent="0.25">
      <c r="A52" s="47">
        <v>560081</v>
      </c>
      <c r="B52" s="48" t="s">
        <v>59</v>
      </c>
      <c r="C52" s="49">
        <v>3566</v>
      </c>
      <c r="D52" s="49">
        <v>4967</v>
      </c>
      <c r="E52" s="49">
        <v>10997</v>
      </c>
      <c r="F52" s="49">
        <v>10263</v>
      </c>
      <c r="G52" s="73">
        <v>0.32429999999999998</v>
      </c>
      <c r="H52" s="73">
        <v>0.48399999999999999</v>
      </c>
      <c r="I52" s="53">
        <v>5</v>
      </c>
      <c r="J52" s="74">
        <v>5</v>
      </c>
      <c r="K52" s="53">
        <v>3.7</v>
      </c>
      <c r="L52" s="52">
        <v>1.3</v>
      </c>
      <c r="M52" s="54"/>
      <c r="N52" s="75"/>
      <c r="O52" s="56">
        <v>5</v>
      </c>
      <c r="P52" s="76"/>
    </row>
    <row r="53" spans="1:16" x14ac:dyDescent="0.25">
      <c r="A53" s="47">
        <v>560082</v>
      </c>
      <c r="B53" s="48" t="s">
        <v>60</v>
      </c>
      <c r="C53" s="49">
        <v>2797</v>
      </c>
      <c r="D53" s="49">
        <v>2106</v>
      </c>
      <c r="E53" s="49">
        <v>8248</v>
      </c>
      <c r="F53" s="49">
        <v>4900</v>
      </c>
      <c r="G53" s="73">
        <v>0.33910000000000001</v>
      </c>
      <c r="H53" s="73">
        <v>0.42980000000000002</v>
      </c>
      <c r="I53" s="53">
        <v>5</v>
      </c>
      <c r="J53" s="74">
        <v>5</v>
      </c>
      <c r="K53" s="53">
        <v>4</v>
      </c>
      <c r="L53" s="52">
        <v>1</v>
      </c>
      <c r="M53" s="54"/>
      <c r="N53" s="75"/>
      <c r="O53" s="56">
        <v>5</v>
      </c>
      <c r="P53" s="76"/>
    </row>
    <row r="54" spans="1:16" x14ac:dyDescent="0.25">
      <c r="A54" s="47">
        <v>560083</v>
      </c>
      <c r="B54" s="48" t="s">
        <v>61</v>
      </c>
      <c r="C54" s="49">
        <v>2732</v>
      </c>
      <c r="D54" s="49">
        <v>2348</v>
      </c>
      <c r="E54" s="49">
        <v>8722</v>
      </c>
      <c r="F54" s="49">
        <v>4714</v>
      </c>
      <c r="G54" s="73">
        <v>0.31319999999999998</v>
      </c>
      <c r="H54" s="73">
        <v>0.49809999999999999</v>
      </c>
      <c r="I54" s="53">
        <v>5</v>
      </c>
      <c r="J54" s="74">
        <v>5</v>
      </c>
      <c r="K54" s="53">
        <v>0</v>
      </c>
      <c r="L54" s="52">
        <v>0.95</v>
      </c>
      <c r="M54" s="54">
        <v>1</v>
      </c>
      <c r="N54" s="75"/>
      <c r="O54" s="56">
        <v>0.95</v>
      </c>
      <c r="P54" s="76"/>
    </row>
    <row r="55" spans="1:16" x14ac:dyDescent="0.25">
      <c r="A55" s="47">
        <v>560084</v>
      </c>
      <c r="B55" s="48" t="s">
        <v>62</v>
      </c>
      <c r="C55" s="49">
        <v>1316</v>
      </c>
      <c r="D55" s="49">
        <v>2235</v>
      </c>
      <c r="E55" s="49">
        <v>7725</v>
      </c>
      <c r="F55" s="49">
        <v>6552</v>
      </c>
      <c r="G55" s="73">
        <v>0.1704</v>
      </c>
      <c r="H55" s="73">
        <v>0.34110000000000001</v>
      </c>
      <c r="I55" s="53">
        <v>1.96</v>
      </c>
      <c r="J55" s="74">
        <v>4.04</v>
      </c>
      <c r="K55" s="53">
        <v>1.47</v>
      </c>
      <c r="L55" s="52">
        <v>1.01</v>
      </c>
      <c r="M55" s="54"/>
      <c r="N55" s="75"/>
      <c r="O55" s="56">
        <v>2.48</v>
      </c>
      <c r="P55" s="76"/>
    </row>
    <row r="56" spans="1:16" ht="26.25" x14ac:dyDescent="0.25">
      <c r="A56" s="47">
        <v>560085</v>
      </c>
      <c r="B56" s="48" t="s">
        <v>63</v>
      </c>
      <c r="C56" s="49">
        <v>1792</v>
      </c>
      <c r="D56" s="49">
        <v>4</v>
      </c>
      <c r="E56" s="49">
        <v>4343</v>
      </c>
      <c r="F56" s="49">
        <v>99</v>
      </c>
      <c r="G56" s="73">
        <v>0.41260000000000002</v>
      </c>
      <c r="H56" s="73">
        <v>4.0399999999999998E-2</v>
      </c>
      <c r="I56" s="53">
        <v>5</v>
      </c>
      <c r="J56" s="74">
        <v>0</v>
      </c>
      <c r="K56" s="53">
        <v>4.8499999999999996</v>
      </c>
      <c r="L56" s="52">
        <v>0</v>
      </c>
      <c r="M56" s="54"/>
      <c r="N56" s="75"/>
      <c r="O56" s="56">
        <v>4.8499999999999996</v>
      </c>
      <c r="P56" s="76"/>
    </row>
    <row r="57" spans="1:16" ht="26.25" x14ac:dyDescent="0.25">
      <c r="A57" s="47">
        <v>560086</v>
      </c>
      <c r="B57" s="48" t="s">
        <v>64</v>
      </c>
      <c r="C57" s="49">
        <v>3170</v>
      </c>
      <c r="D57" s="49">
        <v>574</v>
      </c>
      <c r="E57" s="49">
        <v>10243</v>
      </c>
      <c r="F57" s="49">
        <v>1268</v>
      </c>
      <c r="G57" s="73">
        <v>0.3095</v>
      </c>
      <c r="H57" s="73">
        <v>0.45269999999999999</v>
      </c>
      <c r="I57" s="53">
        <v>5</v>
      </c>
      <c r="J57" s="74">
        <v>5</v>
      </c>
      <c r="K57" s="53">
        <v>4.8</v>
      </c>
      <c r="L57" s="52">
        <v>0.2</v>
      </c>
      <c r="M57" s="57"/>
      <c r="N57" s="75"/>
      <c r="O57" s="56">
        <v>5</v>
      </c>
      <c r="P57" s="76"/>
    </row>
    <row r="58" spans="1:16" x14ac:dyDescent="0.25">
      <c r="A58" s="47">
        <v>560087</v>
      </c>
      <c r="B58" s="48" t="s">
        <v>65</v>
      </c>
      <c r="C58" s="49">
        <v>2372</v>
      </c>
      <c r="D58" s="49">
        <v>0</v>
      </c>
      <c r="E58" s="49">
        <v>13758</v>
      </c>
      <c r="F58" s="49">
        <v>0</v>
      </c>
      <c r="G58" s="73">
        <v>0.1724</v>
      </c>
      <c r="H58" s="73">
        <v>0</v>
      </c>
      <c r="I58" s="53">
        <v>2.02</v>
      </c>
      <c r="J58" s="74">
        <v>0</v>
      </c>
      <c r="K58" s="53">
        <v>2.02</v>
      </c>
      <c r="L58" s="52">
        <v>0</v>
      </c>
      <c r="M58" s="54"/>
      <c r="N58" s="75"/>
      <c r="O58" s="56">
        <v>2.02</v>
      </c>
      <c r="P58" s="76"/>
    </row>
    <row r="59" spans="1:16" ht="26.25" x14ac:dyDescent="0.25">
      <c r="A59" s="47">
        <v>560088</v>
      </c>
      <c r="B59" s="48" t="s">
        <v>66</v>
      </c>
      <c r="C59" s="49">
        <v>786</v>
      </c>
      <c r="D59" s="49">
        <v>0</v>
      </c>
      <c r="E59" s="49">
        <v>2206</v>
      </c>
      <c r="F59" s="49">
        <v>0</v>
      </c>
      <c r="G59" s="73">
        <v>0.35630000000000001</v>
      </c>
      <c r="H59" s="73">
        <v>0</v>
      </c>
      <c r="I59" s="53">
        <v>5</v>
      </c>
      <c r="J59" s="74">
        <v>0</v>
      </c>
      <c r="K59" s="53">
        <v>5</v>
      </c>
      <c r="L59" s="52">
        <v>0</v>
      </c>
      <c r="M59" s="54"/>
      <c r="N59" s="75"/>
      <c r="O59" s="56">
        <v>5</v>
      </c>
      <c r="P59" s="76"/>
    </row>
    <row r="60" spans="1:16" ht="26.25" x14ac:dyDescent="0.25">
      <c r="A60" s="47">
        <v>560089</v>
      </c>
      <c r="B60" s="48" t="s">
        <v>67</v>
      </c>
      <c r="C60" s="49">
        <v>486</v>
      </c>
      <c r="D60" s="49">
        <v>0</v>
      </c>
      <c r="E60" s="49">
        <v>2887</v>
      </c>
      <c r="F60" s="49">
        <v>0</v>
      </c>
      <c r="G60" s="73">
        <v>0.16830000000000001</v>
      </c>
      <c r="H60" s="73">
        <v>0</v>
      </c>
      <c r="I60" s="53">
        <v>1.89</v>
      </c>
      <c r="J60" s="74">
        <v>0</v>
      </c>
      <c r="K60" s="53">
        <v>1.89</v>
      </c>
      <c r="L60" s="52">
        <v>0</v>
      </c>
      <c r="M60" s="54"/>
      <c r="N60" s="75"/>
      <c r="O60" s="56">
        <v>1.89</v>
      </c>
      <c r="P60" s="76"/>
    </row>
    <row r="61" spans="1:16" ht="26.25" x14ac:dyDescent="0.25">
      <c r="A61" s="47">
        <v>560096</v>
      </c>
      <c r="B61" s="48" t="s">
        <v>108</v>
      </c>
      <c r="C61" s="49">
        <v>5</v>
      </c>
      <c r="D61" s="49">
        <v>0</v>
      </c>
      <c r="E61" s="49">
        <v>30</v>
      </c>
      <c r="F61" s="49">
        <v>0</v>
      </c>
      <c r="G61" s="73">
        <v>0.16669999999999999</v>
      </c>
      <c r="H61" s="73">
        <v>0</v>
      </c>
      <c r="I61" s="53">
        <v>1.84</v>
      </c>
      <c r="J61" s="74">
        <v>0</v>
      </c>
      <c r="K61" s="53">
        <v>1.78</v>
      </c>
      <c r="L61" s="52">
        <v>0</v>
      </c>
      <c r="M61" s="54"/>
      <c r="N61" s="75"/>
      <c r="O61" s="56">
        <v>1.78</v>
      </c>
      <c r="P61" s="76"/>
    </row>
    <row r="62" spans="1:16" x14ac:dyDescent="0.25">
      <c r="A62" s="47">
        <v>560098</v>
      </c>
      <c r="B62" s="48" t="s">
        <v>69</v>
      </c>
      <c r="C62" s="49">
        <v>71</v>
      </c>
      <c r="D62" s="49">
        <v>0</v>
      </c>
      <c r="E62" s="49">
        <v>407</v>
      </c>
      <c r="F62" s="49">
        <v>0</v>
      </c>
      <c r="G62" s="73">
        <v>0.1744</v>
      </c>
      <c r="H62" s="73">
        <v>0</v>
      </c>
      <c r="I62" s="53">
        <v>2.08</v>
      </c>
      <c r="J62" s="74">
        <v>0</v>
      </c>
      <c r="K62" s="53">
        <v>2.08</v>
      </c>
      <c r="L62" s="52">
        <v>0</v>
      </c>
      <c r="M62" s="54"/>
      <c r="N62" s="75"/>
      <c r="O62" s="56">
        <v>2.08</v>
      </c>
      <c r="P62" s="76"/>
    </row>
    <row r="63" spans="1:16" ht="26.25" x14ac:dyDescent="0.25">
      <c r="A63" s="47">
        <v>560099</v>
      </c>
      <c r="B63" s="48" t="s">
        <v>70</v>
      </c>
      <c r="C63" s="49">
        <v>47</v>
      </c>
      <c r="D63" s="49">
        <v>0</v>
      </c>
      <c r="E63" s="49">
        <v>276</v>
      </c>
      <c r="F63" s="49">
        <v>17</v>
      </c>
      <c r="G63" s="73">
        <v>0.17030000000000001</v>
      </c>
      <c r="H63" s="73">
        <v>0</v>
      </c>
      <c r="I63" s="53">
        <v>1.96</v>
      </c>
      <c r="J63" s="74">
        <v>0</v>
      </c>
      <c r="K63" s="53">
        <v>1.84</v>
      </c>
      <c r="L63" s="52">
        <v>0</v>
      </c>
      <c r="M63" s="54"/>
      <c r="N63" s="75"/>
      <c r="O63" s="56">
        <v>1.84</v>
      </c>
      <c r="P63" s="76"/>
    </row>
    <row r="64" spans="1:16" x14ac:dyDescent="0.25">
      <c r="A64" s="47">
        <v>560205</v>
      </c>
      <c r="B64" s="48" t="s">
        <v>109</v>
      </c>
      <c r="C64" s="49">
        <v>0</v>
      </c>
      <c r="D64" s="49">
        <v>0</v>
      </c>
      <c r="E64" s="49">
        <v>12</v>
      </c>
      <c r="F64" s="49">
        <v>37</v>
      </c>
      <c r="G64" s="73">
        <v>0</v>
      </c>
      <c r="H64" s="73">
        <v>0</v>
      </c>
      <c r="I64" s="53">
        <v>0</v>
      </c>
      <c r="J64" s="74">
        <v>0</v>
      </c>
      <c r="K64" s="53">
        <v>0</v>
      </c>
      <c r="L64" s="52">
        <v>0</v>
      </c>
      <c r="M64" s="54"/>
      <c r="N64" s="75"/>
      <c r="O64" s="56">
        <v>0</v>
      </c>
      <c r="P64" s="76"/>
    </row>
    <row r="65" spans="1:16" ht="39" x14ac:dyDescent="0.25">
      <c r="A65" s="47">
        <v>560206</v>
      </c>
      <c r="B65" s="48" t="s">
        <v>24</v>
      </c>
      <c r="C65" s="49">
        <v>8406</v>
      </c>
      <c r="D65" s="49">
        <v>0</v>
      </c>
      <c r="E65" s="49">
        <v>39797</v>
      </c>
      <c r="F65" s="49">
        <v>15</v>
      </c>
      <c r="G65" s="73">
        <v>0.2112</v>
      </c>
      <c r="H65" s="73">
        <v>0</v>
      </c>
      <c r="I65" s="53">
        <v>3.22</v>
      </c>
      <c r="J65" s="74">
        <v>0</v>
      </c>
      <c r="K65" s="53">
        <v>3.22</v>
      </c>
      <c r="L65" s="52">
        <v>0</v>
      </c>
      <c r="M65" s="54"/>
      <c r="N65" s="75"/>
      <c r="O65" s="56">
        <v>3.22</v>
      </c>
      <c r="P65" s="76"/>
    </row>
    <row r="66" spans="1:16" ht="39" x14ac:dyDescent="0.25">
      <c r="A66" s="59">
        <v>560214</v>
      </c>
      <c r="B66" s="48" t="s">
        <v>29</v>
      </c>
      <c r="C66" s="49">
        <v>11118</v>
      </c>
      <c r="D66" s="49">
        <v>14460</v>
      </c>
      <c r="E66" s="49">
        <v>50255</v>
      </c>
      <c r="F66" s="49">
        <v>42782</v>
      </c>
      <c r="G66" s="73">
        <v>0.22120000000000001</v>
      </c>
      <c r="H66" s="73">
        <v>0.33800000000000002</v>
      </c>
      <c r="I66" s="53">
        <v>3.53</v>
      </c>
      <c r="J66" s="74">
        <v>3.99</v>
      </c>
      <c r="K66" s="53">
        <v>0</v>
      </c>
      <c r="L66" s="52">
        <v>0.96</v>
      </c>
      <c r="M66" s="60">
        <v>1</v>
      </c>
      <c r="N66" s="75"/>
      <c r="O66" s="56">
        <v>0.96</v>
      </c>
      <c r="P66" s="76"/>
    </row>
    <row r="67" spans="1:16" s="39" customFormat="1" ht="12.75" x14ac:dyDescent="0.2">
      <c r="A67" s="61"/>
      <c r="B67" s="62" t="s">
        <v>110</v>
      </c>
      <c r="C67" s="77">
        <v>325455</v>
      </c>
      <c r="D67" s="77">
        <v>345517</v>
      </c>
      <c r="E67" s="77">
        <v>967080</v>
      </c>
      <c r="F67" s="77">
        <v>714456</v>
      </c>
      <c r="G67" s="73">
        <v>0.33650000000000002</v>
      </c>
      <c r="H67" s="73">
        <v>0.48359999999999997</v>
      </c>
      <c r="I67" s="78"/>
      <c r="J67" s="79"/>
      <c r="K67" s="53"/>
      <c r="L67" s="65"/>
      <c r="M67" s="80"/>
      <c r="N67" s="55"/>
      <c r="O67" s="67"/>
    </row>
  </sheetData>
  <mergeCells count="11">
    <mergeCell ref="L1:O1"/>
    <mergeCell ref="M4:N4"/>
    <mergeCell ref="A2:O2"/>
    <mergeCell ref="A3:O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4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view="pageBreakPreview" zoomScale="95" zoomScaleNormal="100" zoomScaleSheetLayoutView="95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K1" sqref="K1:O1"/>
    </sheetView>
  </sheetViews>
  <sheetFormatPr defaultRowHeight="15" x14ac:dyDescent="0.25"/>
  <cols>
    <col min="1" max="1" width="7.85546875" style="38" customWidth="1"/>
    <col min="2" max="2" width="24.85546875" style="39" customWidth="1"/>
    <col min="3" max="3" width="13.5703125" style="39" customWidth="1"/>
    <col min="4" max="4" width="12.7109375" style="39" customWidth="1"/>
    <col min="5" max="5" width="12.140625" style="39" customWidth="1"/>
    <col min="6" max="6" width="9" style="39" customWidth="1"/>
    <col min="7" max="7" width="10.85546875" style="41" customWidth="1"/>
    <col min="8" max="8" width="9.28515625" style="41" customWidth="1"/>
    <col min="9" max="9" width="9.7109375" style="39" customWidth="1"/>
    <col min="10" max="10" width="10" style="39" customWidth="1"/>
    <col min="11" max="11" width="10.5703125" style="43" customWidth="1"/>
    <col min="12" max="12" width="11.5703125" style="44" customWidth="1"/>
    <col min="13" max="13" width="9.28515625" style="69" customWidth="1"/>
    <col min="14" max="14" width="5.5703125" style="69" customWidth="1"/>
    <col min="15" max="15" width="17.140625" style="39" bestFit="1" customWidth="1"/>
    <col min="257" max="257" width="7.85546875" customWidth="1"/>
    <col min="258" max="258" width="24.85546875" customWidth="1"/>
    <col min="259" max="259" width="13.5703125" customWidth="1"/>
    <col min="260" max="260" width="12.7109375" customWidth="1"/>
    <col min="261" max="261" width="12.140625" customWidth="1"/>
    <col min="262" max="262" width="9" customWidth="1"/>
    <col min="263" max="263" width="10.85546875" customWidth="1"/>
    <col min="264" max="264" width="9.28515625" customWidth="1"/>
    <col min="265" max="265" width="9.7109375" customWidth="1"/>
    <col min="266" max="266" width="10" customWidth="1"/>
    <col min="267" max="267" width="10.5703125" customWidth="1"/>
    <col min="268" max="268" width="11.5703125" customWidth="1"/>
    <col min="269" max="269" width="9.28515625" customWidth="1"/>
    <col min="270" max="270" width="5.5703125" customWidth="1"/>
    <col min="271" max="271" width="17.140625" bestFit="1" customWidth="1"/>
    <col min="513" max="513" width="7.85546875" customWidth="1"/>
    <col min="514" max="514" width="24.85546875" customWidth="1"/>
    <col min="515" max="515" width="13.5703125" customWidth="1"/>
    <col min="516" max="516" width="12.7109375" customWidth="1"/>
    <col min="517" max="517" width="12.140625" customWidth="1"/>
    <col min="518" max="518" width="9" customWidth="1"/>
    <col min="519" max="519" width="10.85546875" customWidth="1"/>
    <col min="520" max="520" width="9.28515625" customWidth="1"/>
    <col min="521" max="521" width="9.7109375" customWidth="1"/>
    <col min="522" max="522" width="10" customWidth="1"/>
    <col min="523" max="523" width="10.5703125" customWidth="1"/>
    <col min="524" max="524" width="11.5703125" customWidth="1"/>
    <col min="525" max="525" width="9.28515625" customWidth="1"/>
    <col min="526" max="526" width="5.5703125" customWidth="1"/>
    <col min="527" max="527" width="17.140625" bestFit="1" customWidth="1"/>
    <col min="769" max="769" width="7.85546875" customWidth="1"/>
    <col min="770" max="770" width="24.85546875" customWidth="1"/>
    <col min="771" max="771" width="13.5703125" customWidth="1"/>
    <col min="772" max="772" width="12.7109375" customWidth="1"/>
    <col min="773" max="773" width="12.140625" customWidth="1"/>
    <col min="774" max="774" width="9" customWidth="1"/>
    <col min="775" max="775" width="10.85546875" customWidth="1"/>
    <col min="776" max="776" width="9.28515625" customWidth="1"/>
    <col min="777" max="777" width="9.7109375" customWidth="1"/>
    <col min="778" max="778" width="10" customWidth="1"/>
    <col min="779" max="779" width="10.5703125" customWidth="1"/>
    <col min="780" max="780" width="11.5703125" customWidth="1"/>
    <col min="781" max="781" width="9.28515625" customWidth="1"/>
    <col min="782" max="782" width="5.5703125" customWidth="1"/>
    <col min="783" max="783" width="17.140625" bestFit="1" customWidth="1"/>
    <col min="1025" max="1025" width="7.85546875" customWidth="1"/>
    <col min="1026" max="1026" width="24.85546875" customWidth="1"/>
    <col min="1027" max="1027" width="13.5703125" customWidth="1"/>
    <col min="1028" max="1028" width="12.7109375" customWidth="1"/>
    <col min="1029" max="1029" width="12.140625" customWidth="1"/>
    <col min="1030" max="1030" width="9" customWidth="1"/>
    <col min="1031" max="1031" width="10.85546875" customWidth="1"/>
    <col min="1032" max="1032" width="9.28515625" customWidth="1"/>
    <col min="1033" max="1033" width="9.7109375" customWidth="1"/>
    <col min="1034" max="1034" width="10" customWidth="1"/>
    <col min="1035" max="1035" width="10.5703125" customWidth="1"/>
    <col min="1036" max="1036" width="11.5703125" customWidth="1"/>
    <col min="1037" max="1037" width="9.28515625" customWidth="1"/>
    <col min="1038" max="1038" width="5.5703125" customWidth="1"/>
    <col min="1039" max="1039" width="17.140625" bestFit="1" customWidth="1"/>
    <col min="1281" max="1281" width="7.85546875" customWidth="1"/>
    <col min="1282" max="1282" width="24.85546875" customWidth="1"/>
    <col min="1283" max="1283" width="13.5703125" customWidth="1"/>
    <col min="1284" max="1284" width="12.7109375" customWidth="1"/>
    <col min="1285" max="1285" width="12.140625" customWidth="1"/>
    <col min="1286" max="1286" width="9" customWidth="1"/>
    <col min="1287" max="1287" width="10.85546875" customWidth="1"/>
    <col min="1288" max="1288" width="9.28515625" customWidth="1"/>
    <col min="1289" max="1289" width="9.7109375" customWidth="1"/>
    <col min="1290" max="1290" width="10" customWidth="1"/>
    <col min="1291" max="1291" width="10.5703125" customWidth="1"/>
    <col min="1292" max="1292" width="11.5703125" customWidth="1"/>
    <col min="1293" max="1293" width="9.28515625" customWidth="1"/>
    <col min="1294" max="1294" width="5.5703125" customWidth="1"/>
    <col min="1295" max="1295" width="17.140625" bestFit="1" customWidth="1"/>
    <col min="1537" max="1537" width="7.85546875" customWidth="1"/>
    <col min="1538" max="1538" width="24.85546875" customWidth="1"/>
    <col min="1539" max="1539" width="13.5703125" customWidth="1"/>
    <col min="1540" max="1540" width="12.7109375" customWidth="1"/>
    <col min="1541" max="1541" width="12.140625" customWidth="1"/>
    <col min="1542" max="1542" width="9" customWidth="1"/>
    <col min="1543" max="1543" width="10.85546875" customWidth="1"/>
    <col min="1544" max="1544" width="9.28515625" customWidth="1"/>
    <col min="1545" max="1545" width="9.7109375" customWidth="1"/>
    <col min="1546" max="1546" width="10" customWidth="1"/>
    <col min="1547" max="1547" width="10.5703125" customWidth="1"/>
    <col min="1548" max="1548" width="11.5703125" customWidth="1"/>
    <col min="1549" max="1549" width="9.28515625" customWidth="1"/>
    <col min="1550" max="1550" width="5.5703125" customWidth="1"/>
    <col min="1551" max="1551" width="17.140625" bestFit="1" customWidth="1"/>
    <col min="1793" max="1793" width="7.85546875" customWidth="1"/>
    <col min="1794" max="1794" width="24.85546875" customWidth="1"/>
    <col min="1795" max="1795" width="13.5703125" customWidth="1"/>
    <col min="1796" max="1796" width="12.7109375" customWidth="1"/>
    <col min="1797" max="1797" width="12.140625" customWidth="1"/>
    <col min="1798" max="1798" width="9" customWidth="1"/>
    <col min="1799" max="1799" width="10.85546875" customWidth="1"/>
    <col min="1800" max="1800" width="9.28515625" customWidth="1"/>
    <col min="1801" max="1801" width="9.7109375" customWidth="1"/>
    <col min="1802" max="1802" width="10" customWidth="1"/>
    <col min="1803" max="1803" width="10.5703125" customWidth="1"/>
    <col min="1804" max="1804" width="11.5703125" customWidth="1"/>
    <col min="1805" max="1805" width="9.28515625" customWidth="1"/>
    <col min="1806" max="1806" width="5.5703125" customWidth="1"/>
    <col min="1807" max="1807" width="17.140625" bestFit="1" customWidth="1"/>
    <col min="2049" max="2049" width="7.85546875" customWidth="1"/>
    <col min="2050" max="2050" width="24.85546875" customWidth="1"/>
    <col min="2051" max="2051" width="13.5703125" customWidth="1"/>
    <col min="2052" max="2052" width="12.7109375" customWidth="1"/>
    <col min="2053" max="2053" width="12.140625" customWidth="1"/>
    <col min="2054" max="2054" width="9" customWidth="1"/>
    <col min="2055" max="2055" width="10.85546875" customWidth="1"/>
    <col min="2056" max="2056" width="9.28515625" customWidth="1"/>
    <col min="2057" max="2057" width="9.7109375" customWidth="1"/>
    <col min="2058" max="2058" width="10" customWidth="1"/>
    <col min="2059" max="2059" width="10.5703125" customWidth="1"/>
    <col min="2060" max="2060" width="11.5703125" customWidth="1"/>
    <col min="2061" max="2061" width="9.28515625" customWidth="1"/>
    <col min="2062" max="2062" width="5.5703125" customWidth="1"/>
    <col min="2063" max="2063" width="17.140625" bestFit="1" customWidth="1"/>
    <col min="2305" max="2305" width="7.85546875" customWidth="1"/>
    <col min="2306" max="2306" width="24.85546875" customWidth="1"/>
    <col min="2307" max="2307" width="13.5703125" customWidth="1"/>
    <col min="2308" max="2308" width="12.7109375" customWidth="1"/>
    <col min="2309" max="2309" width="12.140625" customWidth="1"/>
    <col min="2310" max="2310" width="9" customWidth="1"/>
    <col min="2311" max="2311" width="10.85546875" customWidth="1"/>
    <col min="2312" max="2312" width="9.28515625" customWidth="1"/>
    <col min="2313" max="2313" width="9.7109375" customWidth="1"/>
    <col min="2314" max="2314" width="10" customWidth="1"/>
    <col min="2315" max="2315" width="10.5703125" customWidth="1"/>
    <col min="2316" max="2316" width="11.5703125" customWidth="1"/>
    <col min="2317" max="2317" width="9.28515625" customWidth="1"/>
    <col min="2318" max="2318" width="5.5703125" customWidth="1"/>
    <col min="2319" max="2319" width="17.140625" bestFit="1" customWidth="1"/>
    <col min="2561" max="2561" width="7.85546875" customWidth="1"/>
    <col min="2562" max="2562" width="24.85546875" customWidth="1"/>
    <col min="2563" max="2563" width="13.5703125" customWidth="1"/>
    <col min="2564" max="2564" width="12.7109375" customWidth="1"/>
    <col min="2565" max="2565" width="12.140625" customWidth="1"/>
    <col min="2566" max="2566" width="9" customWidth="1"/>
    <col min="2567" max="2567" width="10.85546875" customWidth="1"/>
    <col min="2568" max="2568" width="9.28515625" customWidth="1"/>
    <col min="2569" max="2569" width="9.7109375" customWidth="1"/>
    <col min="2570" max="2570" width="10" customWidth="1"/>
    <col min="2571" max="2571" width="10.5703125" customWidth="1"/>
    <col min="2572" max="2572" width="11.5703125" customWidth="1"/>
    <col min="2573" max="2573" width="9.28515625" customWidth="1"/>
    <col min="2574" max="2574" width="5.5703125" customWidth="1"/>
    <col min="2575" max="2575" width="17.140625" bestFit="1" customWidth="1"/>
    <col min="2817" max="2817" width="7.85546875" customWidth="1"/>
    <col min="2818" max="2818" width="24.85546875" customWidth="1"/>
    <col min="2819" max="2819" width="13.5703125" customWidth="1"/>
    <col min="2820" max="2820" width="12.7109375" customWidth="1"/>
    <col min="2821" max="2821" width="12.140625" customWidth="1"/>
    <col min="2822" max="2822" width="9" customWidth="1"/>
    <col min="2823" max="2823" width="10.85546875" customWidth="1"/>
    <col min="2824" max="2824" width="9.28515625" customWidth="1"/>
    <col min="2825" max="2825" width="9.7109375" customWidth="1"/>
    <col min="2826" max="2826" width="10" customWidth="1"/>
    <col min="2827" max="2827" width="10.5703125" customWidth="1"/>
    <col min="2828" max="2828" width="11.5703125" customWidth="1"/>
    <col min="2829" max="2829" width="9.28515625" customWidth="1"/>
    <col min="2830" max="2830" width="5.5703125" customWidth="1"/>
    <col min="2831" max="2831" width="17.140625" bestFit="1" customWidth="1"/>
    <col min="3073" max="3073" width="7.85546875" customWidth="1"/>
    <col min="3074" max="3074" width="24.85546875" customWidth="1"/>
    <col min="3075" max="3075" width="13.5703125" customWidth="1"/>
    <col min="3076" max="3076" width="12.7109375" customWidth="1"/>
    <col min="3077" max="3077" width="12.140625" customWidth="1"/>
    <col min="3078" max="3078" width="9" customWidth="1"/>
    <col min="3079" max="3079" width="10.85546875" customWidth="1"/>
    <col min="3080" max="3080" width="9.28515625" customWidth="1"/>
    <col min="3081" max="3081" width="9.7109375" customWidth="1"/>
    <col min="3082" max="3082" width="10" customWidth="1"/>
    <col min="3083" max="3083" width="10.5703125" customWidth="1"/>
    <col min="3084" max="3084" width="11.5703125" customWidth="1"/>
    <col min="3085" max="3085" width="9.28515625" customWidth="1"/>
    <col min="3086" max="3086" width="5.5703125" customWidth="1"/>
    <col min="3087" max="3087" width="17.140625" bestFit="1" customWidth="1"/>
    <col min="3329" max="3329" width="7.85546875" customWidth="1"/>
    <col min="3330" max="3330" width="24.85546875" customWidth="1"/>
    <col min="3331" max="3331" width="13.5703125" customWidth="1"/>
    <col min="3332" max="3332" width="12.7109375" customWidth="1"/>
    <col min="3333" max="3333" width="12.140625" customWidth="1"/>
    <col min="3334" max="3334" width="9" customWidth="1"/>
    <col min="3335" max="3335" width="10.85546875" customWidth="1"/>
    <col min="3336" max="3336" width="9.28515625" customWidth="1"/>
    <col min="3337" max="3337" width="9.7109375" customWidth="1"/>
    <col min="3338" max="3338" width="10" customWidth="1"/>
    <col min="3339" max="3339" width="10.5703125" customWidth="1"/>
    <col min="3340" max="3340" width="11.5703125" customWidth="1"/>
    <col min="3341" max="3341" width="9.28515625" customWidth="1"/>
    <col min="3342" max="3342" width="5.5703125" customWidth="1"/>
    <col min="3343" max="3343" width="17.140625" bestFit="1" customWidth="1"/>
    <col min="3585" max="3585" width="7.85546875" customWidth="1"/>
    <col min="3586" max="3586" width="24.85546875" customWidth="1"/>
    <col min="3587" max="3587" width="13.5703125" customWidth="1"/>
    <col min="3588" max="3588" width="12.7109375" customWidth="1"/>
    <col min="3589" max="3589" width="12.140625" customWidth="1"/>
    <col min="3590" max="3590" width="9" customWidth="1"/>
    <col min="3591" max="3591" width="10.85546875" customWidth="1"/>
    <col min="3592" max="3592" width="9.28515625" customWidth="1"/>
    <col min="3593" max="3593" width="9.7109375" customWidth="1"/>
    <col min="3594" max="3594" width="10" customWidth="1"/>
    <col min="3595" max="3595" width="10.5703125" customWidth="1"/>
    <col min="3596" max="3596" width="11.5703125" customWidth="1"/>
    <col min="3597" max="3597" width="9.28515625" customWidth="1"/>
    <col min="3598" max="3598" width="5.5703125" customWidth="1"/>
    <col min="3599" max="3599" width="17.140625" bestFit="1" customWidth="1"/>
    <col min="3841" max="3841" width="7.85546875" customWidth="1"/>
    <col min="3842" max="3842" width="24.85546875" customWidth="1"/>
    <col min="3843" max="3843" width="13.5703125" customWidth="1"/>
    <col min="3844" max="3844" width="12.7109375" customWidth="1"/>
    <col min="3845" max="3845" width="12.140625" customWidth="1"/>
    <col min="3846" max="3846" width="9" customWidth="1"/>
    <col min="3847" max="3847" width="10.85546875" customWidth="1"/>
    <col min="3848" max="3848" width="9.28515625" customWidth="1"/>
    <col min="3849" max="3849" width="9.7109375" customWidth="1"/>
    <col min="3850" max="3850" width="10" customWidth="1"/>
    <col min="3851" max="3851" width="10.5703125" customWidth="1"/>
    <col min="3852" max="3852" width="11.5703125" customWidth="1"/>
    <col min="3853" max="3853" width="9.28515625" customWidth="1"/>
    <col min="3854" max="3854" width="5.5703125" customWidth="1"/>
    <col min="3855" max="3855" width="17.140625" bestFit="1" customWidth="1"/>
    <col min="4097" max="4097" width="7.85546875" customWidth="1"/>
    <col min="4098" max="4098" width="24.85546875" customWidth="1"/>
    <col min="4099" max="4099" width="13.5703125" customWidth="1"/>
    <col min="4100" max="4100" width="12.7109375" customWidth="1"/>
    <col min="4101" max="4101" width="12.140625" customWidth="1"/>
    <col min="4102" max="4102" width="9" customWidth="1"/>
    <col min="4103" max="4103" width="10.85546875" customWidth="1"/>
    <col min="4104" max="4104" width="9.28515625" customWidth="1"/>
    <col min="4105" max="4105" width="9.7109375" customWidth="1"/>
    <col min="4106" max="4106" width="10" customWidth="1"/>
    <col min="4107" max="4107" width="10.5703125" customWidth="1"/>
    <col min="4108" max="4108" width="11.5703125" customWidth="1"/>
    <col min="4109" max="4109" width="9.28515625" customWidth="1"/>
    <col min="4110" max="4110" width="5.5703125" customWidth="1"/>
    <col min="4111" max="4111" width="17.140625" bestFit="1" customWidth="1"/>
    <col min="4353" max="4353" width="7.85546875" customWidth="1"/>
    <col min="4354" max="4354" width="24.85546875" customWidth="1"/>
    <col min="4355" max="4355" width="13.5703125" customWidth="1"/>
    <col min="4356" max="4356" width="12.7109375" customWidth="1"/>
    <col min="4357" max="4357" width="12.140625" customWidth="1"/>
    <col min="4358" max="4358" width="9" customWidth="1"/>
    <col min="4359" max="4359" width="10.85546875" customWidth="1"/>
    <col min="4360" max="4360" width="9.28515625" customWidth="1"/>
    <col min="4361" max="4361" width="9.7109375" customWidth="1"/>
    <col min="4362" max="4362" width="10" customWidth="1"/>
    <col min="4363" max="4363" width="10.5703125" customWidth="1"/>
    <col min="4364" max="4364" width="11.5703125" customWidth="1"/>
    <col min="4365" max="4365" width="9.28515625" customWidth="1"/>
    <col min="4366" max="4366" width="5.5703125" customWidth="1"/>
    <col min="4367" max="4367" width="17.140625" bestFit="1" customWidth="1"/>
    <col min="4609" max="4609" width="7.85546875" customWidth="1"/>
    <col min="4610" max="4610" width="24.85546875" customWidth="1"/>
    <col min="4611" max="4611" width="13.5703125" customWidth="1"/>
    <col min="4612" max="4612" width="12.7109375" customWidth="1"/>
    <col min="4613" max="4613" width="12.140625" customWidth="1"/>
    <col min="4614" max="4614" width="9" customWidth="1"/>
    <col min="4615" max="4615" width="10.85546875" customWidth="1"/>
    <col min="4616" max="4616" width="9.28515625" customWidth="1"/>
    <col min="4617" max="4617" width="9.7109375" customWidth="1"/>
    <col min="4618" max="4618" width="10" customWidth="1"/>
    <col min="4619" max="4619" width="10.5703125" customWidth="1"/>
    <col min="4620" max="4620" width="11.5703125" customWidth="1"/>
    <col min="4621" max="4621" width="9.28515625" customWidth="1"/>
    <col min="4622" max="4622" width="5.5703125" customWidth="1"/>
    <col min="4623" max="4623" width="17.140625" bestFit="1" customWidth="1"/>
    <col min="4865" max="4865" width="7.85546875" customWidth="1"/>
    <col min="4866" max="4866" width="24.85546875" customWidth="1"/>
    <col min="4867" max="4867" width="13.5703125" customWidth="1"/>
    <col min="4868" max="4868" width="12.7109375" customWidth="1"/>
    <col min="4869" max="4869" width="12.140625" customWidth="1"/>
    <col min="4870" max="4870" width="9" customWidth="1"/>
    <col min="4871" max="4871" width="10.85546875" customWidth="1"/>
    <col min="4872" max="4872" width="9.28515625" customWidth="1"/>
    <col min="4873" max="4873" width="9.7109375" customWidth="1"/>
    <col min="4874" max="4874" width="10" customWidth="1"/>
    <col min="4875" max="4875" width="10.5703125" customWidth="1"/>
    <col min="4876" max="4876" width="11.5703125" customWidth="1"/>
    <col min="4877" max="4877" width="9.28515625" customWidth="1"/>
    <col min="4878" max="4878" width="5.5703125" customWidth="1"/>
    <col min="4879" max="4879" width="17.140625" bestFit="1" customWidth="1"/>
    <col min="5121" max="5121" width="7.85546875" customWidth="1"/>
    <col min="5122" max="5122" width="24.85546875" customWidth="1"/>
    <col min="5123" max="5123" width="13.5703125" customWidth="1"/>
    <col min="5124" max="5124" width="12.7109375" customWidth="1"/>
    <col min="5125" max="5125" width="12.140625" customWidth="1"/>
    <col min="5126" max="5126" width="9" customWidth="1"/>
    <col min="5127" max="5127" width="10.85546875" customWidth="1"/>
    <col min="5128" max="5128" width="9.28515625" customWidth="1"/>
    <col min="5129" max="5129" width="9.7109375" customWidth="1"/>
    <col min="5130" max="5130" width="10" customWidth="1"/>
    <col min="5131" max="5131" width="10.5703125" customWidth="1"/>
    <col min="5132" max="5132" width="11.5703125" customWidth="1"/>
    <col min="5133" max="5133" width="9.28515625" customWidth="1"/>
    <col min="5134" max="5134" width="5.5703125" customWidth="1"/>
    <col min="5135" max="5135" width="17.140625" bestFit="1" customWidth="1"/>
    <col min="5377" max="5377" width="7.85546875" customWidth="1"/>
    <col min="5378" max="5378" width="24.85546875" customWidth="1"/>
    <col min="5379" max="5379" width="13.5703125" customWidth="1"/>
    <col min="5380" max="5380" width="12.7109375" customWidth="1"/>
    <col min="5381" max="5381" width="12.140625" customWidth="1"/>
    <col min="5382" max="5382" width="9" customWidth="1"/>
    <col min="5383" max="5383" width="10.85546875" customWidth="1"/>
    <col min="5384" max="5384" width="9.28515625" customWidth="1"/>
    <col min="5385" max="5385" width="9.7109375" customWidth="1"/>
    <col min="5386" max="5386" width="10" customWidth="1"/>
    <col min="5387" max="5387" width="10.5703125" customWidth="1"/>
    <col min="5388" max="5388" width="11.5703125" customWidth="1"/>
    <col min="5389" max="5389" width="9.28515625" customWidth="1"/>
    <col min="5390" max="5390" width="5.5703125" customWidth="1"/>
    <col min="5391" max="5391" width="17.140625" bestFit="1" customWidth="1"/>
    <col min="5633" max="5633" width="7.85546875" customWidth="1"/>
    <col min="5634" max="5634" width="24.85546875" customWidth="1"/>
    <col min="5635" max="5635" width="13.5703125" customWidth="1"/>
    <col min="5636" max="5636" width="12.7109375" customWidth="1"/>
    <col min="5637" max="5637" width="12.140625" customWidth="1"/>
    <col min="5638" max="5638" width="9" customWidth="1"/>
    <col min="5639" max="5639" width="10.85546875" customWidth="1"/>
    <col min="5640" max="5640" width="9.28515625" customWidth="1"/>
    <col min="5641" max="5641" width="9.7109375" customWidth="1"/>
    <col min="5642" max="5642" width="10" customWidth="1"/>
    <col min="5643" max="5643" width="10.5703125" customWidth="1"/>
    <col min="5644" max="5644" width="11.5703125" customWidth="1"/>
    <col min="5645" max="5645" width="9.28515625" customWidth="1"/>
    <col min="5646" max="5646" width="5.5703125" customWidth="1"/>
    <col min="5647" max="5647" width="17.140625" bestFit="1" customWidth="1"/>
    <col min="5889" max="5889" width="7.85546875" customWidth="1"/>
    <col min="5890" max="5890" width="24.85546875" customWidth="1"/>
    <col min="5891" max="5891" width="13.5703125" customWidth="1"/>
    <col min="5892" max="5892" width="12.7109375" customWidth="1"/>
    <col min="5893" max="5893" width="12.140625" customWidth="1"/>
    <col min="5894" max="5894" width="9" customWidth="1"/>
    <col min="5895" max="5895" width="10.85546875" customWidth="1"/>
    <col min="5896" max="5896" width="9.28515625" customWidth="1"/>
    <col min="5897" max="5897" width="9.7109375" customWidth="1"/>
    <col min="5898" max="5898" width="10" customWidth="1"/>
    <col min="5899" max="5899" width="10.5703125" customWidth="1"/>
    <col min="5900" max="5900" width="11.5703125" customWidth="1"/>
    <col min="5901" max="5901" width="9.28515625" customWidth="1"/>
    <col min="5902" max="5902" width="5.5703125" customWidth="1"/>
    <col min="5903" max="5903" width="17.140625" bestFit="1" customWidth="1"/>
    <col min="6145" max="6145" width="7.85546875" customWidth="1"/>
    <col min="6146" max="6146" width="24.85546875" customWidth="1"/>
    <col min="6147" max="6147" width="13.5703125" customWidth="1"/>
    <col min="6148" max="6148" width="12.7109375" customWidth="1"/>
    <col min="6149" max="6149" width="12.140625" customWidth="1"/>
    <col min="6150" max="6150" width="9" customWidth="1"/>
    <col min="6151" max="6151" width="10.85546875" customWidth="1"/>
    <col min="6152" max="6152" width="9.28515625" customWidth="1"/>
    <col min="6153" max="6153" width="9.7109375" customWidth="1"/>
    <col min="6154" max="6154" width="10" customWidth="1"/>
    <col min="6155" max="6155" width="10.5703125" customWidth="1"/>
    <col min="6156" max="6156" width="11.5703125" customWidth="1"/>
    <col min="6157" max="6157" width="9.28515625" customWidth="1"/>
    <col min="6158" max="6158" width="5.5703125" customWidth="1"/>
    <col min="6159" max="6159" width="17.140625" bestFit="1" customWidth="1"/>
    <col min="6401" max="6401" width="7.85546875" customWidth="1"/>
    <col min="6402" max="6402" width="24.85546875" customWidth="1"/>
    <col min="6403" max="6403" width="13.5703125" customWidth="1"/>
    <col min="6404" max="6404" width="12.7109375" customWidth="1"/>
    <col min="6405" max="6405" width="12.140625" customWidth="1"/>
    <col min="6406" max="6406" width="9" customWidth="1"/>
    <col min="6407" max="6407" width="10.85546875" customWidth="1"/>
    <col min="6408" max="6408" width="9.28515625" customWidth="1"/>
    <col min="6409" max="6409" width="9.7109375" customWidth="1"/>
    <col min="6410" max="6410" width="10" customWidth="1"/>
    <col min="6411" max="6411" width="10.5703125" customWidth="1"/>
    <col min="6412" max="6412" width="11.5703125" customWidth="1"/>
    <col min="6413" max="6413" width="9.28515625" customWidth="1"/>
    <col min="6414" max="6414" width="5.5703125" customWidth="1"/>
    <col min="6415" max="6415" width="17.140625" bestFit="1" customWidth="1"/>
    <col min="6657" max="6657" width="7.85546875" customWidth="1"/>
    <col min="6658" max="6658" width="24.85546875" customWidth="1"/>
    <col min="6659" max="6659" width="13.5703125" customWidth="1"/>
    <col min="6660" max="6660" width="12.7109375" customWidth="1"/>
    <col min="6661" max="6661" width="12.140625" customWidth="1"/>
    <col min="6662" max="6662" width="9" customWidth="1"/>
    <col min="6663" max="6663" width="10.85546875" customWidth="1"/>
    <col min="6664" max="6664" width="9.28515625" customWidth="1"/>
    <col min="6665" max="6665" width="9.7109375" customWidth="1"/>
    <col min="6666" max="6666" width="10" customWidth="1"/>
    <col min="6667" max="6667" width="10.5703125" customWidth="1"/>
    <col min="6668" max="6668" width="11.5703125" customWidth="1"/>
    <col min="6669" max="6669" width="9.28515625" customWidth="1"/>
    <col min="6670" max="6670" width="5.5703125" customWidth="1"/>
    <col min="6671" max="6671" width="17.140625" bestFit="1" customWidth="1"/>
    <col min="6913" max="6913" width="7.85546875" customWidth="1"/>
    <col min="6914" max="6914" width="24.85546875" customWidth="1"/>
    <col min="6915" max="6915" width="13.5703125" customWidth="1"/>
    <col min="6916" max="6916" width="12.7109375" customWidth="1"/>
    <col min="6917" max="6917" width="12.140625" customWidth="1"/>
    <col min="6918" max="6918" width="9" customWidth="1"/>
    <col min="6919" max="6919" width="10.85546875" customWidth="1"/>
    <col min="6920" max="6920" width="9.28515625" customWidth="1"/>
    <col min="6921" max="6921" width="9.7109375" customWidth="1"/>
    <col min="6922" max="6922" width="10" customWidth="1"/>
    <col min="6923" max="6923" width="10.5703125" customWidth="1"/>
    <col min="6924" max="6924" width="11.5703125" customWidth="1"/>
    <col min="6925" max="6925" width="9.28515625" customWidth="1"/>
    <col min="6926" max="6926" width="5.5703125" customWidth="1"/>
    <col min="6927" max="6927" width="17.140625" bestFit="1" customWidth="1"/>
    <col min="7169" max="7169" width="7.85546875" customWidth="1"/>
    <col min="7170" max="7170" width="24.85546875" customWidth="1"/>
    <col min="7171" max="7171" width="13.5703125" customWidth="1"/>
    <col min="7172" max="7172" width="12.7109375" customWidth="1"/>
    <col min="7173" max="7173" width="12.140625" customWidth="1"/>
    <col min="7174" max="7174" width="9" customWidth="1"/>
    <col min="7175" max="7175" width="10.85546875" customWidth="1"/>
    <col min="7176" max="7176" width="9.28515625" customWidth="1"/>
    <col min="7177" max="7177" width="9.7109375" customWidth="1"/>
    <col min="7178" max="7178" width="10" customWidth="1"/>
    <col min="7179" max="7179" width="10.5703125" customWidth="1"/>
    <col min="7180" max="7180" width="11.5703125" customWidth="1"/>
    <col min="7181" max="7181" width="9.28515625" customWidth="1"/>
    <col min="7182" max="7182" width="5.5703125" customWidth="1"/>
    <col min="7183" max="7183" width="17.140625" bestFit="1" customWidth="1"/>
    <col min="7425" max="7425" width="7.85546875" customWidth="1"/>
    <col min="7426" max="7426" width="24.85546875" customWidth="1"/>
    <col min="7427" max="7427" width="13.5703125" customWidth="1"/>
    <col min="7428" max="7428" width="12.7109375" customWidth="1"/>
    <col min="7429" max="7429" width="12.140625" customWidth="1"/>
    <col min="7430" max="7430" width="9" customWidth="1"/>
    <col min="7431" max="7431" width="10.85546875" customWidth="1"/>
    <col min="7432" max="7432" width="9.28515625" customWidth="1"/>
    <col min="7433" max="7433" width="9.7109375" customWidth="1"/>
    <col min="7434" max="7434" width="10" customWidth="1"/>
    <col min="7435" max="7435" width="10.5703125" customWidth="1"/>
    <col min="7436" max="7436" width="11.5703125" customWidth="1"/>
    <col min="7437" max="7437" width="9.28515625" customWidth="1"/>
    <col min="7438" max="7438" width="5.5703125" customWidth="1"/>
    <col min="7439" max="7439" width="17.140625" bestFit="1" customWidth="1"/>
    <col min="7681" max="7681" width="7.85546875" customWidth="1"/>
    <col min="7682" max="7682" width="24.85546875" customWidth="1"/>
    <col min="7683" max="7683" width="13.5703125" customWidth="1"/>
    <col min="7684" max="7684" width="12.7109375" customWidth="1"/>
    <col min="7685" max="7685" width="12.140625" customWidth="1"/>
    <col min="7686" max="7686" width="9" customWidth="1"/>
    <col min="7687" max="7687" width="10.85546875" customWidth="1"/>
    <col min="7688" max="7688" width="9.28515625" customWidth="1"/>
    <col min="7689" max="7689" width="9.7109375" customWidth="1"/>
    <col min="7690" max="7690" width="10" customWidth="1"/>
    <col min="7691" max="7691" width="10.5703125" customWidth="1"/>
    <col min="7692" max="7692" width="11.5703125" customWidth="1"/>
    <col min="7693" max="7693" width="9.28515625" customWidth="1"/>
    <col min="7694" max="7694" width="5.5703125" customWidth="1"/>
    <col min="7695" max="7695" width="17.140625" bestFit="1" customWidth="1"/>
    <col min="7937" max="7937" width="7.85546875" customWidth="1"/>
    <col min="7938" max="7938" width="24.85546875" customWidth="1"/>
    <col min="7939" max="7939" width="13.5703125" customWidth="1"/>
    <col min="7940" max="7940" width="12.7109375" customWidth="1"/>
    <col min="7941" max="7941" width="12.140625" customWidth="1"/>
    <col min="7942" max="7942" width="9" customWidth="1"/>
    <col min="7943" max="7943" width="10.85546875" customWidth="1"/>
    <col min="7944" max="7944" width="9.28515625" customWidth="1"/>
    <col min="7945" max="7945" width="9.7109375" customWidth="1"/>
    <col min="7946" max="7946" width="10" customWidth="1"/>
    <col min="7947" max="7947" width="10.5703125" customWidth="1"/>
    <col min="7948" max="7948" width="11.5703125" customWidth="1"/>
    <col min="7949" max="7949" width="9.28515625" customWidth="1"/>
    <col min="7950" max="7950" width="5.5703125" customWidth="1"/>
    <col min="7951" max="7951" width="17.140625" bestFit="1" customWidth="1"/>
    <col min="8193" max="8193" width="7.85546875" customWidth="1"/>
    <col min="8194" max="8194" width="24.85546875" customWidth="1"/>
    <col min="8195" max="8195" width="13.5703125" customWidth="1"/>
    <col min="8196" max="8196" width="12.7109375" customWidth="1"/>
    <col min="8197" max="8197" width="12.140625" customWidth="1"/>
    <col min="8198" max="8198" width="9" customWidth="1"/>
    <col min="8199" max="8199" width="10.85546875" customWidth="1"/>
    <col min="8200" max="8200" width="9.28515625" customWidth="1"/>
    <col min="8201" max="8201" width="9.7109375" customWidth="1"/>
    <col min="8202" max="8202" width="10" customWidth="1"/>
    <col min="8203" max="8203" width="10.5703125" customWidth="1"/>
    <col min="8204" max="8204" width="11.5703125" customWidth="1"/>
    <col min="8205" max="8205" width="9.28515625" customWidth="1"/>
    <col min="8206" max="8206" width="5.5703125" customWidth="1"/>
    <col min="8207" max="8207" width="17.140625" bestFit="1" customWidth="1"/>
    <col min="8449" max="8449" width="7.85546875" customWidth="1"/>
    <col min="8450" max="8450" width="24.85546875" customWidth="1"/>
    <col min="8451" max="8451" width="13.5703125" customWidth="1"/>
    <col min="8452" max="8452" width="12.7109375" customWidth="1"/>
    <col min="8453" max="8453" width="12.140625" customWidth="1"/>
    <col min="8454" max="8454" width="9" customWidth="1"/>
    <col min="8455" max="8455" width="10.85546875" customWidth="1"/>
    <col min="8456" max="8456" width="9.28515625" customWidth="1"/>
    <col min="8457" max="8457" width="9.7109375" customWidth="1"/>
    <col min="8458" max="8458" width="10" customWidth="1"/>
    <col min="8459" max="8459" width="10.5703125" customWidth="1"/>
    <col min="8460" max="8460" width="11.5703125" customWidth="1"/>
    <col min="8461" max="8461" width="9.28515625" customWidth="1"/>
    <col min="8462" max="8462" width="5.5703125" customWidth="1"/>
    <col min="8463" max="8463" width="17.140625" bestFit="1" customWidth="1"/>
    <col min="8705" max="8705" width="7.85546875" customWidth="1"/>
    <col min="8706" max="8706" width="24.85546875" customWidth="1"/>
    <col min="8707" max="8707" width="13.5703125" customWidth="1"/>
    <col min="8708" max="8708" width="12.7109375" customWidth="1"/>
    <col min="8709" max="8709" width="12.140625" customWidth="1"/>
    <col min="8710" max="8710" width="9" customWidth="1"/>
    <col min="8711" max="8711" width="10.85546875" customWidth="1"/>
    <col min="8712" max="8712" width="9.28515625" customWidth="1"/>
    <col min="8713" max="8713" width="9.7109375" customWidth="1"/>
    <col min="8714" max="8714" width="10" customWidth="1"/>
    <col min="8715" max="8715" width="10.5703125" customWidth="1"/>
    <col min="8716" max="8716" width="11.5703125" customWidth="1"/>
    <col min="8717" max="8717" width="9.28515625" customWidth="1"/>
    <col min="8718" max="8718" width="5.5703125" customWidth="1"/>
    <col min="8719" max="8719" width="17.140625" bestFit="1" customWidth="1"/>
    <col min="8961" max="8961" width="7.85546875" customWidth="1"/>
    <col min="8962" max="8962" width="24.85546875" customWidth="1"/>
    <col min="8963" max="8963" width="13.5703125" customWidth="1"/>
    <col min="8964" max="8964" width="12.7109375" customWidth="1"/>
    <col min="8965" max="8965" width="12.140625" customWidth="1"/>
    <col min="8966" max="8966" width="9" customWidth="1"/>
    <col min="8967" max="8967" width="10.85546875" customWidth="1"/>
    <col min="8968" max="8968" width="9.28515625" customWidth="1"/>
    <col min="8969" max="8969" width="9.7109375" customWidth="1"/>
    <col min="8970" max="8970" width="10" customWidth="1"/>
    <col min="8971" max="8971" width="10.5703125" customWidth="1"/>
    <col min="8972" max="8972" width="11.5703125" customWidth="1"/>
    <col min="8973" max="8973" width="9.28515625" customWidth="1"/>
    <col min="8974" max="8974" width="5.5703125" customWidth="1"/>
    <col min="8975" max="8975" width="17.140625" bestFit="1" customWidth="1"/>
    <col min="9217" max="9217" width="7.85546875" customWidth="1"/>
    <col min="9218" max="9218" width="24.85546875" customWidth="1"/>
    <col min="9219" max="9219" width="13.5703125" customWidth="1"/>
    <col min="9220" max="9220" width="12.7109375" customWidth="1"/>
    <col min="9221" max="9221" width="12.140625" customWidth="1"/>
    <col min="9222" max="9222" width="9" customWidth="1"/>
    <col min="9223" max="9223" width="10.85546875" customWidth="1"/>
    <col min="9224" max="9224" width="9.28515625" customWidth="1"/>
    <col min="9225" max="9225" width="9.7109375" customWidth="1"/>
    <col min="9226" max="9226" width="10" customWidth="1"/>
    <col min="9227" max="9227" width="10.5703125" customWidth="1"/>
    <col min="9228" max="9228" width="11.5703125" customWidth="1"/>
    <col min="9229" max="9229" width="9.28515625" customWidth="1"/>
    <col min="9230" max="9230" width="5.5703125" customWidth="1"/>
    <col min="9231" max="9231" width="17.140625" bestFit="1" customWidth="1"/>
    <col min="9473" max="9473" width="7.85546875" customWidth="1"/>
    <col min="9474" max="9474" width="24.85546875" customWidth="1"/>
    <col min="9475" max="9475" width="13.5703125" customWidth="1"/>
    <col min="9476" max="9476" width="12.7109375" customWidth="1"/>
    <col min="9477" max="9477" width="12.140625" customWidth="1"/>
    <col min="9478" max="9478" width="9" customWidth="1"/>
    <col min="9479" max="9479" width="10.85546875" customWidth="1"/>
    <col min="9480" max="9480" width="9.28515625" customWidth="1"/>
    <col min="9481" max="9481" width="9.7109375" customWidth="1"/>
    <col min="9482" max="9482" width="10" customWidth="1"/>
    <col min="9483" max="9483" width="10.5703125" customWidth="1"/>
    <col min="9484" max="9484" width="11.5703125" customWidth="1"/>
    <col min="9485" max="9485" width="9.28515625" customWidth="1"/>
    <col min="9486" max="9486" width="5.5703125" customWidth="1"/>
    <col min="9487" max="9487" width="17.140625" bestFit="1" customWidth="1"/>
    <col min="9729" max="9729" width="7.85546875" customWidth="1"/>
    <col min="9730" max="9730" width="24.85546875" customWidth="1"/>
    <col min="9731" max="9731" width="13.5703125" customWidth="1"/>
    <col min="9732" max="9732" width="12.7109375" customWidth="1"/>
    <col min="9733" max="9733" width="12.140625" customWidth="1"/>
    <col min="9734" max="9734" width="9" customWidth="1"/>
    <col min="9735" max="9735" width="10.85546875" customWidth="1"/>
    <col min="9736" max="9736" width="9.28515625" customWidth="1"/>
    <col min="9737" max="9737" width="9.7109375" customWidth="1"/>
    <col min="9738" max="9738" width="10" customWidth="1"/>
    <col min="9739" max="9739" width="10.5703125" customWidth="1"/>
    <col min="9740" max="9740" width="11.5703125" customWidth="1"/>
    <col min="9741" max="9741" width="9.28515625" customWidth="1"/>
    <col min="9742" max="9742" width="5.5703125" customWidth="1"/>
    <col min="9743" max="9743" width="17.140625" bestFit="1" customWidth="1"/>
    <col min="9985" max="9985" width="7.85546875" customWidth="1"/>
    <col min="9986" max="9986" width="24.85546875" customWidth="1"/>
    <col min="9987" max="9987" width="13.5703125" customWidth="1"/>
    <col min="9988" max="9988" width="12.7109375" customWidth="1"/>
    <col min="9989" max="9989" width="12.140625" customWidth="1"/>
    <col min="9990" max="9990" width="9" customWidth="1"/>
    <col min="9991" max="9991" width="10.85546875" customWidth="1"/>
    <col min="9992" max="9992" width="9.28515625" customWidth="1"/>
    <col min="9993" max="9993" width="9.7109375" customWidth="1"/>
    <col min="9994" max="9994" width="10" customWidth="1"/>
    <col min="9995" max="9995" width="10.5703125" customWidth="1"/>
    <col min="9996" max="9996" width="11.5703125" customWidth="1"/>
    <col min="9997" max="9997" width="9.28515625" customWidth="1"/>
    <col min="9998" max="9998" width="5.5703125" customWidth="1"/>
    <col min="9999" max="9999" width="17.140625" bestFit="1" customWidth="1"/>
    <col min="10241" max="10241" width="7.85546875" customWidth="1"/>
    <col min="10242" max="10242" width="24.85546875" customWidth="1"/>
    <col min="10243" max="10243" width="13.5703125" customWidth="1"/>
    <col min="10244" max="10244" width="12.7109375" customWidth="1"/>
    <col min="10245" max="10245" width="12.140625" customWidth="1"/>
    <col min="10246" max="10246" width="9" customWidth="1"/>
    <col min="10247" max="10247" width="10.85546875" customWidth="1"/>
    <col min="10248" max="10248" width="9.28515625" customWidth="1"/>
    <col min="10249" max="10249" width="9.7109375" customWidth="1"/>
    <col min="10250" max="10250" width="10" customWidth="1"/>
    <col min="10251" max="10251" width="10.5703125" customWidth="1"/>
    <col min="10252" max="10252" width="11.5703125" customWidth="1"/>
    <col min="10253" max="10253" width="9.28515625" customWidth="1"/>
    <col min="10254" max="10254" width="5.5703125" customWidth="1"/>
    <col min="10255" max="10255" width="17.140625" bestFit="1" customWidth="1"/>
    <col min="10497" max="10497" width="7.85546875" customWidth="1"/>
    <col min="10498" max="10498" width="24.85546875" customWidth="1"/>
    <col min="10499" max="10499" width="13.5703125" customWidth="1"/>
    <col min="10500" max="10500" width="12.7109375" customWidth="1"/>
    <col min="10501" max="10501" width="12.140625" customWidth="1"/>
    <col min="10502" max="10502" width="9" customWidth="1"/>
    <col min="10503" max="10503" width="10.85546875" customWidth="1"/>
    <col min="10504" max="10504" width="9.28515625" customWidth="1"/>
    <col min="10505" max="10505" width="9.7109375" customWidth="1"/>
    <col min="10506" max="10506" width="10" customWidth="1"/>
    <col min="10507" max="10507" width="10.5703125" customWidth="1"/>
    <col min="10508" max="10508" width="11.5703125" customWidth="1"/>
    <col min="10509" max="10509" width="9.28515625" customWidth="1"/>
    <col min="10510" max="10510" width="5.5703125" customWidth="1"/>
    <col min="10511" max="10511" width="17.140625" bestFit="1" customWidth="1"/>
    <col min="10753" max="10753" width="7.85546875" customWidth="1"/>
    <col min="10754" max="10754" width="24.85546875" customWidth="1"/>
    <col min="10755" max="10755" width="13.5703125" customWidth="1"/>
    <col min="10756" max="10756" width="12.7109375" customWidth="1"/>
    <col min="10757" max="10757" width="12.140625" customWidth="1"/>
    <col min="10758" max="10758" width="9" customWidth="1"/>
    <col min="10759" max="10759" width="10.85546875" customWidth="1"/>
    <col min="10760" max="10760" width="9.28515625" customWidth="1"/>
    <col min="10761" max="10761" width="9.7109375" customWidth="1"/>
    <col min="10762" max="10762" width="10" customWidth="1"/>
    <col min="10763" max="10763" width="10.5703125" customWidth="1"/>
    <col min="10764" max="10764" width="11.5703125" customWidth="1"/>
    <col min="10765" max="10765" width="9.28515625" customWidth="1"/>
    <col min="10766" max="10766" width="5.5703125" customWidth="1"/>
    <col min="10767" max="10767" width="17.140625" bestFit="1" customWidth="1"/>
    <col min="11009" max="11009" width="7.85546875" customWidth="1"/>
    <col min="11010" max="11010" width="24.85546875" customWidth="1"/>
    <col min="11011" max="11011" width="13.5703125" customWidth="1"/>
    <col min="11012" max="11012" width="12.7109375" customWidth="1"/>
    <col min="11013" max="11013" width="12.140625" customWidth="1"/>
    <col min="11014" max="11014" width="9" customWidth="1"/>
    <col min="11015" max="11015" width="10.85546875" customWidth="1"/>
    <col min="11016" max="11016" width="9.28515625" customWidth="1"/>
    <col min="11017" max="11017" width="9.7109375" customWidth="1"/>
    <col min="11018" max="11018" width="10" customWidth="1"/>
    <col min="11019" max="11019" width="10.5703125" customWidth="1"/>
    <col min="11020" max="11020" width="11.5703125" customWidth="1"/>
    <col min="11021" max="11021" width="9.28515625" customWidth="1"/>
    <col min="11022" max="11022" width="5.5703125" customWidth="1"/>
    <col min="11023" max="11023" width="17.140625" bestFit="1" customWidth="1"/>
    <col min="11265" max="11265" width="7.85546875" customWidth="1"/>
    <col min="11266" max="11266" width="24.85546875" customWidth="1"/>
    <col min="11267" max="11267" width="13.5703125" customWidth="1"/>
    <col min="11268" max="11268" width="12.7109375" customWidth="1"/>
    <col min="11269" max="11269" width="12.140625" customWidth="1"/>
    <col min="11270" max="11270" width="9" customWidth="1"/>
    <col min="11271" max="11271" width="10.85546875" customWidth="1"/>
    <col min="11272" max="11272" width="9.28515625" customWidth="1"/>
    <col min="11273" max="11273" width="9.7109375" customWidth="1"/>
    <col min="11274" max="11274" width="10" customWidth="1"/>
    <col min="11275" max="11275" width="10.5703125" customWidth="1"/>
    <col min="11276" max="11276" width="11.5703125" customWidth="1"/>
    <col min="11277" max="11277" width="9.28515625" customWidth="1"/>
    <col min="11278" max="11278" width="5.5703125" customWidth="1"/>
    <col min="11279" max="11279" width="17.140625" bestFit="1" customWidth="1"/>
    <col min="11521" max="11521" width="7.85546875" customWidth="1"/>
    <col min="11522" max="11522" width="24.85546875" customWidth="1"/>
    <col min="11523" max="11523" width="13.5703125" customWidth="1"/>
    <col min="11524" max="11524" width="12.7109375" customWidth="1"/>
    <col min="11525" max="11525" width="12.140625" customWidth="1"/>
    <col min="11526" max="11526" width="9" customWidth="1"/>
    <col min="11527" max="11527" width="10.85546875" customWidth="1"/>
    <col min="11528" max="11528" width="9.28515625" customWidth="1"/>
    <col min="11529" max="11529" width="9.7109375" customWidth="1"/>
    <col min="11530" max="11530" width="10" customWidth="1"/>
    <col min="11531" max="11531" width="10.5703125" customWidth="1"/>
    <col min="11532" max="11532" width="11.5703125" customWidth="1"/>
    <col min="11533" max="11533" width="9.28515625" customWidth="1"/>
    <col min="11534" max="11534" width="5.5703125" customWidth="1"/>
    <col min="11535" max="11535" width="17.140625" bestFit="1" customWidth="1"/>
    <col min="11777" max="11777" width="7.85546875" customWidth="1"/>
    <col min="11778" max="11778" width="24.85546875" customWidth="1"/>
    <col min="11779" max="11779" width="13.5703125" customWidth="1"/>
    <col min="11780" max="11780" width="12.7109375" customWidth="1"/>
    <col min="11781" max="11781" width="12.140625" customWidth="1"/>
    <col min="11782" max="11782" width="9" customWidth="1"/>
    <col min="11783" max="11783" width="10.85546875" customWidth="1"/>
    <col min="11784" max="11784" width="9.28515625" customWidth="1"/>
    <col min="11785" max="11785" width="9.7109375" customWidth="1"/>
    <col min="11786" max="11786" width="10" customWidth="1"/>
    <col min="11787" max="11787" width="10.5703125" customWidth="1"/>
    <col min="11788" max="11788" width="11.5703125" customWidth="1"/>
    <col min="11789" max="11789" width="9.28515625" customWidth="1"/>
    <col min="11790" max="11790" width="5.5703125" customWidth="1"/>
    <col min="11791" max="11791" width="17.140625" bestFit="1" customWidth="1"/>
    <col min="12033" max="12033" width="7.85546875" customWidth="1"/>
    <col min="12034" max="12034" width="24.85546875" customWidth="1"/>
    <col min="12035" max="12035" width="13.5703125" customWidth="1"/>
    <col min="12036" max="12036" width="12.7109375" customWidth="1"/>
    <col min="12037" max="12037" width="12.140625" customWidth="1"/>
    <col min="12038" max="12038" width="9" customWidth="1"/>
    <col min="12039" max="12039" width="10.85546875" customWidth="1"/>
    <col min="12040" max="12040" width="9.28515625" customWidth="1"/>
    <col min="12041" max="12041" width="9.7109375" customWidth="1"/>
    <col min="12042" max="12042" width="10" customWidth="1"/>
    <col min="12043" max="12043" width="10.5703125" customWidth="1"/>
    <col min="12044" max="12044" width="11.5703125" customWidth="1"/>
    <col min="12045" max="12045" width="9.28515625" customWidth="1"/>
    <col min="12046" max="12046" width="5.5703125" customWidth="1"/>
    <col min="12047" max="12047" width="17.140625" bestFit="1" customWidth="1"/>
    <col min="12289" max="12289" width="7.85546875" customWidth="1"/>
    <col min="12290" max="12290" width="24.85546875" customWidth="1"/>
    <col min="12291" max="12291" width="13.5703125" customWidth="1"/>
    <col min="12292" max="12292" width="12.7109375" customWidth="1"/>
    <col min="12293" max="12293" width="12.140625" customWidth="1"/>
    <col min="12294" max="12294" width="9" customWidth="1"/>
    <col min="12295" max="12295" width="10.85546875" customWidth="1"/>
    <col min="12296" max="12296" width="9.28515625" customWidth="1"/>
    <col min="12297" max="12297" width="9.7109375" customWidth="1"/>
    <col min="12298" max="12298" width="10" customWidth="1"/>
    <col min="12299" max="12299" width="10.5703125" customWidth="1"/>
    <col min="12300" max="12300" width="11.5703125" customWidth="1"/>
    <col min="12301" max="12301" width="9.28515625" customWidth="1"/>
    <col min="12302" max="12302" width="5.5703125" customWidth="1"/>
    <col min="12303" max="12303" width="17.140625" bestFit="1" customWidth="1"/>
    <col min="12545" max="12545" width="7.85546875" customWidth="1"/>
    <col min="12546" max="12546" width="24.85546875" customWidth="1"/>
    <col min="12547" max="12547" width="13.5703125" customWidth="1"/>
    <col min="12548" max="12548" width="12.7109375" customWidth="1"/>
    <col min="12549" max="12549" width="12.140625" customWidth="1"/>
    <col min="12550" max="12550" width="9" customWidth="1"/>
    <col min="12551" max="12551" width="10.85546875" customWidth="1"/>
    <col min="12552" max="12552" width="9.28515625" customWidth="1"/>
    <col min="12553" max="12553" width="9.7109375" customWidth="1"/>
    <col min="12554" max="12554" width="10" customWidth="1"/>
    <col min="12555" max="12555" width="10.5703125" customWidth="1"/>
    <col min="12556" max="12556" width="11.5703125" customWidth="1"/>
    <col min="12557" max="12557" width="9.28515625" customWidth="1"/>
    <col min="12558" max="12558" width="5.5703125" customWidth="1"/>
    <col min="12559" max="12559" width="17.140625" bestFit="1" customWidth="1"/>
    <col min="12801" max="12801" width="7.85546875" customWidth="1"/>
    <col min="12802" max="12802" width="24.85546875" customWidth="1"/>
    <col min="12803" max="12803" width="13.5703125" customWidth="1"/>
    <col min="12804" max="12804" width="12.7109375" customWidth="1"/>
    <col min="12805" max="12805" width="12.140625" customWidth="1"/>
    <col min="12806" max="12806" width="9" customWidth="1"/>
    <col min="12807" max="12807" width="10.85546875" customWidth="1"/>
    <col min="12808" max="12808" width="9.28515625" customWidth="1"/>
    <col min="12809" max="12809" width="9.7109375" customWidth="1"/>
    <col min="12810" max="12810" width="10" customWidth="1"/>
    <col min="12811" max="12811" width="10.5703125" customWidth="1"/>
    <col min="12812" max="12812" width="11.5703125" customWidth="1"/>
    <col min="12813" max="12813" width="9.28515625" customWidth="1"/>
    <col min="12814" max="12814" width="5.5703125" customWidth="1"/>
    <col min="12815" max="12815" width="17.140625" bestFit="1" customWidth="1"/>
    <col min="13057" max="13057" width="7.85546875" customWidth="1"/>
    <col min="13058" max="13058" width="24.85546875" customWidth="1"/>
    <col min="13059" max="13059" width="13.5703125" customWidth="1"/>
    <col min="13060" max="13060" width="12.7109375" customWidth="1"/>
    <col min="13061" max="13061" width="12.140625" customWidth="1"/>
    <col min="13062" max="13062" width="9" customWidth="1"/>
    <col min="13063" max="13063" width="10.85546875" customWidth="1"/>
    <col min="13064" max="13064" width="9.28515625" customWidth="1"/>
    <col min="13065" max="13065" width="9.7109375" customWidth="1"/>
    <col min="13066" max="13066" width="10" customWidth="1"/>
    <col min="13067" max="13067" width="10.5703125" customWidth="1"/>
    <col min="13068" max="13068" width="11.5703125" customWidth="1"/>
    <col min="13069" max="13069" width="9.28515625" customWidth="1"/>
    <col min="13070" max="13070" width="5.5703125" customWidth="1"/>
    <col min="13071" max="13071" width="17.140625" bestFit="1" customWidth="1"/>
    <col min="13313" max="13313" width="7.85546875" customWidth="1"/>
    <col min="13314" max="13314" width="24.85546875" customWidth="1"/>
    <col min="13315" max="13315" width="13.5703125" customWidth="1"/>
    <col min="13316" max="13316" width="12.7109375" customWidth="1"/>
    <col min="13317" max="13317" width="12.140625" customWidth="1"/>
    <col min="13318" max="13318" width="9" customWidth="1"/>
    <col min="13319" max="13319" width="10.85546875" customWidth="1"/>
    <col min="13320" max="13320" width="9.28515625" customWidth="1"/>
    <col min="13321" max="13321" width="9.7109375" customWidth="1"/>
    <col min="13322" max="13322" width="10" customWidth="1"/>
    <col min="13323" max="13323" width="10.5703125" customWidth="1"/>
    <col min="13324" max="13324" width="11.5703125" customWidth="1"/>
    <col min="13325" max="13325" width="9.28515625" customWidth="1"/>
    <col min="13326" max="13326" width="5.5703125" customWidth="1"/>
    <col min="13327" max="13327" width="17.140625" bestFit="1" customWidth="1"/>
    <col min="13569" max="13569" width="7.85546875" customWidth="1"/>
    <col min="13570" max="13570" width="24.85546875" customWidth="1"/>
    <col min="13571" max="13571" width="13.5703125" customWidth="1"/>
    <col min="13572" max="13572" width="12.7109375" customWidth="1"/>
    <col min="13573" max="13573" width="12.140625" customWidth="1"/>
    <col min="13574" max="13574" width="9" customWidth="1"/>
    <col min="13575" max="13575" width="10.85546875" customWidth="1"/>
    <col min="13576" max="13576" width="9.28515625" customWidth="1"/>
    <col min="13577" max="13577" width="9.7109375" customWidth="1"/>
    <col min="13578" max="13578" width="10" customWidth="1"/>
    <col min="13579" max="13579" width="10.5703125" customWidth="1"/>
    <col min="13580" max="13580" width="11.5703125" customWidth="1"/>
    <col min="13581" max="13581" width="9.28515625" customWidth="1"/>
    <col min="13582" max="13582" width="5.5703125" customWidth="1"/>
    <col min="13583" max="13583" width="17.140625" bestFit="1" customWidth="1"/>
    <col min="13825" max="13825" width="7.85546875" customWidth="1"/>
    <col min="13826" max="13826" width="24.85546875" customWidth="1"/>
    <col min="13827" max="13827" width="13.5703125" customWidth="1"/>
    <col min="13828" max="13828" width="12.7109375" customWidth="1"/>
    <col min="13829" max="13829" width="12.140625" customWidth="1"/>
    <col min="13830" max="13830" width="9" customWidth="1"/>
    <col min="13831" max="13831" width="10.85546875" customWidth="1"/>
    <col min="13832" max="13832" width="9.28515625" customWidth="1"/>
    <col min="13833" max="13833" width="9.7109375" customWidth="1"/>
    <col min="13834" max="13834" width="10" customWidth="1"/>
    <col min="13835" max="13835" width="10.5703125" customWidth="1"/>
    <col min="13836" max="13836" width="11.5703125" customWidth="1"/>
    <col min="13837" max="13837" width="9.28515625" customWidth="1"/>
    <col min="13838" max="13838" width="5.5703125" customWidth="1"/>
    <col min="13839" max="13839" width="17.140625" bestFit="1" customWidth="1"/>
    <col min="14081" max="14081" width="7.85546875" customWidth="1"/>
    <col min="14082" max="14082" width="24.85546875" customWidth="1"/>
    <col min="14083" max="14083" width="13.5703125" customWidth="1"/>
    <col min="14084" max="14084" width="12.7109375" customWidth="1"/>
    <col min="14085" max="14085" width="12.140625" customWidth="1"/>
    <col min="14086" max="14086" width="9" customWidth="1"/>
    <col min="14087" max="14087" width="10.85546875" customWidth="1"/>
    <col min="14088" max="14088" width="9.28515625" customWidth="1"/>
    <col min="14089" max="14089" width="9.7109375" customWidth="1"/>
    <col min="14090" max="14090" width="10" customWidth="1"/>
    <col min="14091" max="14091" width="10.5703125" customWidth="1"/>
    <col min="14092" max="14092" width="11.5703125" customWidth="1"/>
    <col min="14093" max="14093" width="9.28515625" customWidth="1"/>
    <col min="14094" max="14094" width="5.5703125" customWidth="1"/>
    <col min="14095" max="14095" width="17.140625" bestFit="1" customWidth="1"/>
    <col min="14337" max="14337" width="7.85546875" customWidth="1"/>
    <col min="14338" max="14338" width="24.85546875" customWidth="1"/>
    <col min="14339" max="14339" width="13.5703125" customWidth="1"/>
    <col min="14340" max="14340" width="12.7109375" customWidth="1"/>
    <col min="14341" max="14341" width="12.140625" customWidth="1"/>
    <col min="14342" max="14342" width="9" customWidth="1"/>
    <col min="14343" max="14343" width="10.85546875" customWidth="1"/>
    <col min="14344" max="14344" width="9.28515625" customWidth="1"/>
    <col min="14345" max="14345" width="9.7109375" customWidth="1"/>
    <col min="14346" max="14346" width="10" customWidth="1"/>
    <col min="14347" max="14347" width="10.5703125" customWidth="1"/>
    <col min="14348" max="14348" width="11.5703125" customWidth="1"/>
    <col min="14349" max="14349" width="9.28515625" customWidth="1"/>
    <col min="14350" max="14350" width="5.5703125" customWidth="1"/>
    <col min="14351" max="14351" width="17.140625" bestFit="1" customWidth="1"/>
    <col min="14593" max="14593" width="7.85546875" customWidth="1"/>
    <col min="14594" max="14594" width="24.85546875" customWidth="1"/>
    <col min="14595" max="14595" width="13.5703125" customWidth="1"/>
    <col min="14596" max="14596" width="12.7109375" customWidth="1"/>
    <col min="14597" max="14597" width="12.140625" customWidth="1"/>
    <col min="14598" max="14598" width="9" customWidth="1"/>
    <col min="14599" max="14599" width="10.85546875" customWidth="1"/>
    <col min="14600" max="14600" width="9.28515625" customWidth="1"/>
    <col min="14601" max="14601" width="9.7109375" customWidth="1"/>
    <col min="14602" max="14602" width="10" customWidth="1"/>
    <col min="14603" max="14603" width="10.5703125" customWidth="1"/>
    <col min="14604" max="14604" width="11.5703125" customWidth="1"/>
    <col min="14605" max="14605" width="9.28515625" customWidth="1"/>
    <col min="14606" max="14606" width="5.5703125" customWidth="1"/>
    <col min="14607" max="14607" width="17.140625" bestFit="1" customWidth="1"/>
    <col min="14849" max="14849" width="7.85546875" customWidth="1"/>
    <col min="14850" max="14850" width="24.85546875" customWidth="1"/>
    <col min="14851" max="14851" width="13.5703125" customWidth="1"/>
    <col min="14852" max="14852" width="12.7109375" customWidth="1"/>
    <col min="14853" max="14853" width="12.140625" customWidth="1"/>
    <col min="14854" max="14854" width="9" customWidth="1"/>
    <col min="14855" max="14855" width="10.85546875" customWidth="1"/>
    <col min="14856" max="14856" width="9.28515625" customWidth="1"/>
    <col min="14857" max="14857" width="9.7109375" customWidth="1"/>
    <col min="14858" max="14858" width="10" customWidth="1"/>
    <col min="14859" max="14859" width="10.5703125" customWidth="1"/>
    <col min="14860" max="14860" width="11.5703125" customWidth="1"/>
    <col min="14861" max="14861" width="9.28515625" customWidth="1"/>
    <col min="14862" max="14862" width="5.5703125" customWidth="1"/>
    <col min="14863" max="14863" width="17.140625" bestFit="1" customWidth="1"/>
    <col min="15105" max="15105" width="7.85546875" customWidth="1"/>
    <col min="15106" max="15106" width="24.85546875" customWidth="1"/>
    <col min="15107" max="15107" width="13.5703125" customWidth="1"/>
    <col min="15108" max="15108" width="12.7109375" customWidth="1"/>
    <col min="15109" max="15109" width="12.140625" customWidth="1"/>
    <col min="15110" max="15110" width="9" customWidth="1"/>
    <col min="15111" max="15111" width="10.85546875" customWidth="1"/>
    <col min="15112" max="15112" width="9.28515625" customWidth="1"/>
    <col min="15113" max="15113" width="9.7109375" customWidth="1"/>
    <col min="15114" max="15114" width="10" customWidth="1"/>
    <col min="15115" max="15115" width="10.5703125" customWidth="1"/>
    <col min="15116" max="15116" width="11.5703125" customWidth="1"/>
    <col min="15117" max="15117" width="9.28515625" customWidth="1"/>
    <col min="15118" max="15118" width="5.5703125" customWidth="1"/>
    <col min="15119" max="15119" width="17.140625" bestFit="1" customWidth="1"/>
    <col min="15361" max="15361" width="7.85546875" customWidth="1"/>
    <col min="15362" max="15362" width="24.85546875" customWidth="1"/>
    <col min="15363" max="15363" width="13.5703125" customWidth="1"/>
    <col min="15364" max="15364" width="12.7109375" customWidth="1"/>
    <col min="15365" max="15365" width="12.140625" customWidth="1"/>
    <col min="15366" max="15366" width="9" customWidth="1"/>
    <col min="15367" max="15367" width="10.85546875" customWidth="1"/>
    <col min="15368" max="15368" width="9.28515625" customWidth="1"/>
    <col min="15369" max="15369" width="9.7109375" customWidth="1"/>
    <col min="15370" max="15370" width="10" customWidth="1"/>
    <col min="15371" max="15371" width="10.5703125" customWidth="1"/>
    <col min="15372" max="15372" width="11.5703125" customWidth="1"/>
    <col min="15373" max="15373" width="9.28515625" customWidth="1"/>
    <col min="15374" max="15374" width="5.5703125" customWidth="1"/>
    <col min="15375" max="15375" width="17.140625" bestFit="1" customWidth="1"/>
    <col min="15617" max="15617" width="7.85546875" customWidth="1"/>
    <col min="15618" max="15618" width="24.85546875" customWidth="1"/>
    <col min="15619" max="15619" width="13.5703125" customWidth="1"/>
    <col min="15620" max="15620" width="12.7109375" customWidth="1"/>
    <col min="15621" max="15621" width="12.140625" customWidth="1"/>
    <col min="15622" max="15622" width="9" customWidth="1"/>
    <col min="15623" max="15623" width="10.85546875" customWidth="1"/>
    <col min="15624" max="15624" width="9.28515625" customWidth="1"/>
    <col min="15625" max="15625" width="9.7109375" customWidth="1"/>
    <col min="15626" max="15626" width="10" customWidth="1"/>
    <col min="15627" max="15627" width="10.5703125" customWidth="1"/>
    <col min="15628" max="15628" width="11.5703125" customWidth="1"/>
    <col min="15629" max="15629" width="9.28515625" customWidth="1"/>
    <col min="15630" max="15630" width="5.5703125" customWidth="1"/>
    <col min="15631" max="15631" width="17.140625" bestFit="1" customWidth="1"/>
    <col min="15873" max="15873" width="7.85546875" customWidth="1"/>
    <col min="15874" max="15874" width="24.85546875" customWidth="1"/>
    <col min="15875" max="15875" width="13.5703125" customWidth="1"/>
    <col min="15876" max="15876" width="12.7109375" customWidth="1"/>
    <col min="15877" max="15877" width="12.140625" customWidth="1"/>
    <col min="15878" max="15878" width="9" customWidth="1"/>
    <col min="15879" max="15879" width="10.85546875" customWidth="1"/>
    <col min="15880" max="15880" width="9.28515625" customWidth="1"/>
    <col min="15881" max="15881" width="9.7109375" customWidth="1"/>
    <col min="15882" max="15882" width="10" customWidth="1"/>
    <col min="15883" max="15883" width="10.5703125" customWidth="1"/>
    <col min="15884" max="15884" width="11.5703125" customWidth="1"/>
    <col min="15885" max="15885" width="9.28515625" customWidth="1"/>
    <col min="15886" max="15886" width="5.5703125" customWidth="1"/>
    <col min="15887" max="15887" width="17.140625" bestFit="1" customWidth="1"/>
    <col min="16129" max="16129" width="7.85546875" customWidth="1"/>
    <col min="16130" max="16130" width="24.85546875" customWidth="1"/>
    <col min="16131" max="16131" width="13.5703125" customWidth="1"/>
    <col min="16132" max="16132" width="12.7109375" customWidth="1"/>
    <col min="16133" max="16133" width="12.140625" customWidth="1"/>
    <col min="16134" max="16134" width="9" customWidth="1"/>
    <col min="16135" max="16135" width="10.85546875" customWidth="1"/>
    <col min="16136" max="16136" width="9.28515625" customWidth="1"/>
    <col min="16137" max="16137" width="9.7109375" customWidth="1"/>
    <col min="16138" max="16138" width="10" customWidth="1"/>
    <col min="16139" max="16139" width="10.5703125" customWidth="1"/>
    <col min="16140" max="16140" width="11.5703125" customWidth="1"/>
    <col min="16141" max="16141" width="9.28515625" customWidth="1"/>
    <col min="16142" max="16142" width="5.5703125" customWidth="1"/>
    <col min="16143" max="16143" width="17.140625" bestFit="1" customWidth="1"/>
  </cols>
  <sheetData>
    <row r="1" spans="1:15" ht="32.25" customHeight="1" x14ac:dyDescent="0.25">
      <c r="G1" s="40"/>
      <c r="I1" s="42"/>
      <c r="J1" s="42"/>
      <c r="K1" s="237" t="s">
        <v>242</v>
      </c>
      <c r="L1" s="237"/>
      <c r="M1" s="237"/>
      <c r="N1" s="237"/>
      <c r="O1" s="237"/>
    </row>
    <row r="2" spans="1:15" ht="24" customHeight="1" x14ac:dyDescent="0.25">
      <c r="A2" s="238" t="s">
        <v>95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</row>
    <row r="3" spans="1:15" s="39" customFormat="1" ht="41.25" customHeight="1" x14ac:dyDescent="0.2">
      <c r="A3" s="249" t="s">
        <v>241</v>
      </c>
      <c r="B3" s="249"/>
      <c r="C3" s="249"/>
      <c r="D3" s="249"/>
      <c r="E3" s="249"/>
      <c r="F3" s="249"/>
      <c r="G3" s="249"/>
      <c r="H3" s="249"/>
      <c r="I3" s="249"/>
      <c r="J3" s="249"/>
      <c r="K3" s="249"/>
      <c r="L3" s="249"/>
      <c r="M3" s="45"/>
      <c r="N3" s="45"/>
      <c r="O3" s="45"/>
    </row>
    <row r="4" spans="1:15" s="139" customFormat="1" ht="57.75" customHeight="1" x14ac:dyDescent="0.2">
      <c r="A4" s="267" t="s">
        <v>96</v>
      </c>
      <c r="B4" s="239" t="s">
        <v>97</v>
      </c>
      <c r="C4" s="250" t="s">
        <v>98</v>
      </c>
      <c r="D4" s="251"/>
      <c r="E4" s="252" t="s">
        <v>99</v>
      </c>
      <c r="F4" s="253"/>
      <c r="G4" s="274" t="s">
        <v>100</v>
      </c>
      <c r="H4" s="275"/>
      <c r="I4" s="256" t="s">
        <v>101</v>
      </c>
      <c r="J4" s="257"/>
      <c r="K4" s="276" t="s">
        <v>102</v>
      </c>
      <c r="L4" s="276"/>
      <c r="M4" s="261" t="s">
        <v>103</v>
      </c>
      <c r="N4" s="262"/>
      <c r="O4" s="138" t="s">
        <v>104</v>
      </c>
    </row>
    <row r="5" spans="1:15" s="139" customFormat="1" ht="22.5" x14ac:dyDescent="0.2">
      <c r="A5" s="267"/>
      <c r="B5" s="239"/>
      <c r="C5" s="140" t="s">
        <v>105</v>
      </c>
      <c r="D5" s="141" t="s">
        <v>106</v>
      </c>
      <c r="E5" s="140" t="s">
        <v>105</v>
      </c>
      <c r="F5" s="141" t="s">
        <v>106</v>
      </c>
      <c r="G5" s="142" t="s">
        <v>105</v>
      </c>
      <c r="H5" s="143" t="s">
        <v>106</v>
      </c>
      <c r="I5" s="140" t="s">
        <v>105</v>
      </c>
      <c r="J5" s="141" t="s">
        <v>106</v>
      </c>
      <c r="K5" s="140" t="s">
        <v>105</v>
      </c>
      <c r="L5" s="141" t="s">
        <v>106</v>
      </c>
      <c r="M5" s="144" t="s">
        <v>105</v>
      </c>
      <c r="N5" s="145" t="s">
        <v>106</v>
      </c>
      <c r="O5" s="140" t="s">
        <v>107</v>
      </c>
    </row>
    <row r="6" spans="1:15" ht="29.25" customHeight="1" x14ac:dyDescent="0.25">
      <c r="A6" s="47">
        <v>560002</v>
      </c>
      <c r="B6" s="48" t="s">
        <v>11</v>
      </c>
      <c r="C6" s="49">
        <v>14937</v>
      </c>
      <c r="D6" s="49">
        <v>0</v>
      </c>
      <c r="E6" s="50">
        <v>17460</v>
      </c>
      <c r="F6" s="50">
        <v>0</v>
      </c>
      <c r="G6" s="51">
        <v>0.85499999999999998</v>
      </c>
      <c r="H6" s="51">
        <v>0</v>
      </c>
      <c r="I6" s="52">
        <v>4.58</v>
      </c>
      <c r="J6" s="52">
        <v>0</v>
      </c>
      <c r="K6" s="53">
        <v>4.58</v>
      </c>
      <c r="L6" s="53">
        <v>0</v>
      </c>
      <c r="M6" s="54"/>
      <c r="N6" s="55"/>
      <c r="O6" s="56">
        <v>4.58</v>
      </c>
    </row>
    <row r="7" spans="1:15" ht="26.25" x14ac:dyDescent="0.25">
      <c r="A7" s="47">
        <v>560014</v>
      </c>
      <c r="B7" s="48" t="s">
        <v>12</v>
      </c>
      <c r="C7" s="49">
        <v>5319</v>
      </c>
      <c r="D7" s="49">
        <v>32</v>
      </c>
      <c r="E7" s="50">
        <v>5040</v>
      </c>
      <c r="F7" s="50">
        <v>72</v>
      </c>
      <c r="G7" s="51">
        <v>1.0549999999999999</v>
      </c>
      <c r="H7" s="51">
        <v>0.44400000000000001</v>
      </c>
      <c r="I7" s="52">
        <v>5</v>
      </c>
      <c r="J7" s="52">
        <v>0.85</v>
      </c>
      <c r="K7" s="53">
        <v>4.95</v>
      </c>
      <c r="L7" s="53">
        <v>0.01</v>
      </c>
      <c r="M7" s="57"/>
      <c r="N7" s="55"/>
      <c r="O7" s="56">
        <v>4.96</v>
      </c>
    </row>
    <row r="8" spans="1:15" x14ac:dyDescent="0.25">
      <c r="A8" s="47">
        <v>560017</v>
      </c>
      <c r="B8" s="48" t="s">
        <v>13</v>
      </c>
      <c r="C8" s="49">
        <v>77900</v>
      </c>
      <c r="D8" s="49">
        <v>1</v>
      </c>
      <c r="E8" s="50">
        <v>78411</v>
      </c>
      <c r="F8" s="50">
        <v>2</v>
      </c>
      <c r="G8" s="51">
        <v>0.99299999999999999</v>
      </c>
      <c r="H8" s="51">
        <v>0.5</v>
      </c>
      <c r="I8" s="52">
        <v>5</v>
      </c>
      <c r="J8" s="52">
        <v>1</v>
      </c>
      <c r="K8" s="53">
        <v>5</v>
      </c>
      <c r="L8" s="53">
        <v>0</v>
      </c>
      <c r="M8" s="57"/>
      <c r="N8" s="55"/>
      <c r="O8" s="56">
        <v>5</v>
      </c>
    </row>
    <row r="9" spans="1:15" x14ac:dyDescent="0.25">
      <c r="A9" s="47">
        <v>560019</v>
      </c>
      <c r="B9" s="48" t="s">
        <v>14</v>
      </c>
      <c r="C9" s="49">
        <v>71926</v>
      </c>
      <c r="D9" s="49">
        <v>8611</v>
      </c>
      <c r="E9" s="50">
        <v>88329</v>
      </c>
      <c r="F9" s="50">
        <v>4252</v>
      </c>
      <c r="G9" s="51">
        <v>0.81399999999999995</v>
      </c>
      <c r="H9" s="51">
        <v>2.0249999999999999</v>
      </c>
      <c r="I9" s="52">
        <v>4.34</v>
      </c>
      <c r="J9" s="52">
        <v>5</v>
      </c>
      <c r="K9" s="53">
        <v>4.12</v>
      </c>
      <c r="L9" s="53">
        <v>0.25</v>
      </c>
      <c r="M9" s="57"/>
      <c r="N9" s="55"/>
      <c r="O9" s="56">
        <v>4.37</v>
      </c>
    </row>
    <row r="10" spans="1:15" x14ac:dyDescent="0.25">
      <c r="A10" s="47">
        <v>560021</v>
      </c>
      <c r="B10" s="48" t="s">
        <v>15</v>
      </c>
      <c r="C10" s="49">
        <v>57597</v>
      </c>
      <c r="D10" s="49">
        <v>87048</v>
      </c>
      <c r="E10" s="50">
        <v>56060</v>
      </c>
      <c r="F10" s="50">
        <v>39000</v>
      </c>
      <c r="G10" s="51">
        <v>1.0269999999999999</v>
      </c>
      <c r="H10" s="51">
        <v>2.2320000000000002</v>
      </c>
      <c r="I10" s="52">
        <v>5</v>
      </c>
      <c r="J10" s="52">
        <v>5</v>
      </c>
      <c r="K10" s="53">
        <v>0</v>
      </c>
      <c r="L10" s="53">
        <v>2.0499999999999998</v>
      </c>
      <c r="M10" s="57">
        <v>1</v>
      </c>
      <c r="N10" s="55"/>
      <c r="O10" s="56">
        <v>2.0499999999999998</v>
      </c>
    </row>
    <row r="11" spans="1:15" x14ac:dyDescent="0.25">
      <c r="A11" s="47">
        <v>560022</v>
      </c>
      <c r="B11" s="48" t="s">
        <v>16</v>
      </c>
      <c r="C11" s="49">
        <v>55580</v>
      </c>
      <c r="D11" s="49">
        <v>50825</v>
      </c>
      <c r="E11" s="50">
        <v>67018</v>
      </c>
      <c r="F11" s="50">
        <v>23379</v>
      </c>
      <c r="G11" s="51">
        <v>0.82899999999999996</v>
      </c>
      <c r="H11" s="51">
        <v>2.1739999999999999</v>
      </c>
      <c r="I11" s="52">
        <v>4.43</v>
      </c>
      <c r="J11" s="52">
        <v>5</v>
      </c>
      <c r="K11" s="53">
        <v>3.28</v>
      </c>
      <c r="L11" s="53">
        <v>1.3</v>
      </c>
      <c r="M11" s="57"/>
      <c r="N11" s="55"/>
      <c r="O11" s="56">
        <v>4.58</v>
      </c>
    </row>
    <row r="12" spans="1:15" x14ac:dyDescent="0.25">
      <c r="A12" s="47">
        <v>560024</v>
      </c>
      <c r="B12" s="48" t="s">
        <v>17</v>
      </c>
      <c r="C12" s="49">
        <v>1380</v>
      </c>
      <c r="D12" s="49">
        <v>122391</v>
      </c>
      <c r="E12" s="50">
        <v>2666</v>
      </c>
      <c r="F12" s="50">
        <v>51487</v>
      </c>
      <c r="G12" s="51">
        <v>0.51800000000000002</v>
      </c>
      <c r="H12" s="51">
        <v>2.3769999999999998</v>
      </c>
      <c r="I12" s="52">
        <v>2.62</v>
      </c>
      <c r="J12" s="52">
        <v>5</v>
      </c>
      <c r="K12" s="53">
        <v>0.13</v>
      </c>
      <c r="L12" s="53">
        <v>4.75</v>
      </c>
      <c r="M12" s="57"/>
      <c r="N12" s="58"/>
      <c r="O12" s="56">
        <v>4.88</v>
      </c>
    </row>
    <row r="13" spans="1:15" ht="26.25" x14ac:dyDescent="0.25">
      <c r="A13" s="47">
        <v>560026</v>
      </c>
      <c r="B13" s="48" t="s">
        <v>18</v>
      </c>
      <c r="C13" s="49">
        <v>78156</v>
      </c>
      <c r="D13" s="49">
        <v>38257</v>
      </c>
      <c r="E13" s="50">
        <v>99113</v>
      </c>
      <c r="F13" s="50">
        <v>19977</v>
      </c>
      <c r="G13" s="51">
        <v>0.78900000000000003</v>
      </c>
      <c r="H13" s="51">
        <v>1.915</v>
      </c>
      <c r="I13" s="52">
        <v>4.2</v>
      </c>
      <c r="J13" s="52">
        <v>4.82</v>
      </c>
      <c r="K13" s="53">
        <v>3.49</v>
      </c>
      <c r="L13" s="53">
        <v>0.82</v>
      </c>
      <c r="M13" s="57"/>
      <c r="N13" s="55"/>
      <c r="O13" s="56">
        <v>4.3099999999999996</v>
      </c>
    </row>
    <row r="14" spans="1:15" x14ac:dyDescent="0.25">
      <c r="A14" s="47">
        <v>560032</v>
      </c>
      <c r="B14" s="48" t="s">
        <v>20</v>
      </c>
      <c r="C14" s="49">
        <v>15003</v>
      </c>
      <c r="D14" s="49">
        <v>0</v>
      </c>
      <c r="E14" s="50">
        <v>20268</v>
      </c>
      <c r="F14" s="50">
        <v>0</v>
      </c>
      <c r="G14" s="51">
        <v>0.74</v>
      </c>
      <c r="H14" s="51">
        <v>0</v>
      </c>
      <c r="I14" s="52">
        <v>3.91</v>
      </c>
      <c r="J14" s="52">
        <v>0</v>
      </c>
      <c r="K14" s="53">
        <v>3.91</v>
      </c>
      <c r="L14" s="53">
        <v>0</v>
      </c>
      <c r="M14" s="57"/>
      <c r="N14" s="55"/>
      <c r="O14" s="56">
        <v>3.91</v>
      </c>
    </row>
    <row r="15" spans="1:15" x14ac:dyDescent="0.25">
      <c r="A15" s="47">
        <v>560033</v>
      </c>
      <c r="B15" s="48" t="s">
        <v>21</v>
      </c>
      <c r="C15" s="49">
        <v>50632</v>
      </c>
      <c r="D15" s="49">
        <v>0</v>
      </c>
      <c r="E15" s="50">
        <v>42740</v>
      </c>
      <c r="F15" s="50">
        <v>0</v>
      </c>
      <c r="G15" s="51">
        <v>1.1850000000000001</v>
      </c>
      <c r="H15" s="51">
        <v>0</v>
      </c>
      <c r="I15" s="52">
        <v>5</v>
      </c>
      <c r="J15" s="52">
        <v>0</v>
      </c>
      <c r="K15" s="53">
        <v>5</v>
      </c>
      <c r="L15" s="53">
        <v>0</v>
      </c>
      <c r="M15" s="57"/>
      <c r="N15" s="55"/>
      <c r="O15" s="56">
        <v>5</v>
      </c>
    </row>
    <row r="16" spans="1:15" x14ac:dyDescent="0.25">
      <c r="A16" s="47">
        <v>560034</v>
      </c>
      <c r="B16" s="48" t="s">
        <v>22</v>
      </c>
      <c r="C16" s="49">
        <v>32815</v>
      </c>
      <c r="D16" s="49">
        <v>0</v>
      </c>
      <c r="E16" s="50">
        <v>37727</v>
      </c>
      <c r="F16" s="50">
        <v>3</v>
      </c>
      <c r="G16" s="51">
        <v>0.87</v>
      </c>
      <c r="H16" s="51">
        <v>0</v>
      </c>
      <c r="I16" s="52">
        <v>4.67</v>
      </c>
      <c r="J16" s="52">
        <v>0</v>
      </c>
      <c r="K16" s="53">
        <v>4.67</v>
      </c>
      <c r="L16" s="53">
        <v>0</v>
      </c>
      <c r="M16" s="57"/>
      <c r="N16" s="55"/>
      <c r="O16" s="56">
        <v>4.67</v>
      </c>
    </row>
    <row r="17" spans="1:15" x14ac:dyDescent="0.25">
      <c r="A17" s="47">
        <v>560035</v>
      </c>
      <c r="B17" s="48" t="s">
        <v>23</v>
      </c>
      <c r="C17" s="49">
        <v>367</v>
      </c>
      <c r="D17" s="49">
        <v>61878</v>
      </c>
      <c r="E17" s="50">
        <v>1770</v>
      </c>
      <c r="F17" s="50">
        <v>30613</v>
      </c>
      <c r="G17" s="51">
        <v>0.20699999999999999</v>
      </c>
      <c r="H17" s="51">
        <v>2.0209999999999999</v>
      </c>
      <c r="I17" s="52">
        <v>0.8</v>
      </c>
      <c r="J17" s="52">
        <v>5</v>
      </c>
      <c r="K17" s="53">
        <v>0.04</v>
      </c>
      <c r="L17" s="53">
        <v>4.75</v>
      </c>
      <c r="M17" s="57"/>
      <c r="N17" s="55"/>
      <c r="O17" s="56">
        <v>4.79</v>
      </c>
    </row>
    <row r="18" spans="1:15" x14ac:dyDescent="0.25">
      <c r="A18" s="47">
        <v>560036</v>
      </c>
      <c r="B18" s="48" t="s">
        <v>19</v>
      </c>
      <c r="C18" s="49">
        <v>29212</v>
      </c>
      <c r="D18" s="49">
        <v>19315</v>
      </c>
      <c r="E18" s="50">
        <v>46433</v>
      </c>
      <c r="F18" s="50">
        <v>10701</v>
      </c>
      <c r="G18" s="51">
        <v>0.629</v>
      </c>
      <c r="H18" s="51">
        <v>1.8049999999999999</v>
      </c>
      <c r="I18" s="52">
        <v>3.26</v>
      </c>
      <c r="J18" s="52">
        <v>4.5199999999999996</v>
      </c>
      <c r="K18" s="53">
        <v>2.64</v>
      </c>
      <c r="L18" s="53">
        <v>0.86</v>
      </c>
      <c r="M18" s="57"/>
      <c r="N18" s="55"/>
      <c r="O18" s="56">
        <v>3.5</v>
      </c>
    </row>
    <row r="19" spans="1:15" ht="26.25" x14ac:dyDescent="0.25">
      <c r="A19" s="47">
        <v>560041</v>
      </c>
      <c r="B19" s="48" t="s">
        <v>25</v>
      </c>
      <c r="C19" s="49">
        <v>170</v>
      </c>
      <c r="D19" s="49">
        <v>35684</v>
      </c>
      <c r="E19" s="50">
        <v>1355</v>
      </c>
      <c r="F19" s="50">
        <v>19588</v>
      </c>
      <c r="G19" s="51">
        <v>0.125</v>
      </c>
      <c r="H19" s="51">
        <v>1.8220000000000001</v>
      </c>
      <c r="I19" s="52">
        <v>0.32</v>
      </c>
      <c r="J19" s="52">
        <v>4.57</v>
      </c>
      <c r="K19" s="53">
        <v>0.02</v>
      </c>
      <c r="L19" s="53">
        <v>4.3</v>
      </c>
      <c r="M19" s="57"/>
      <c r="N19" s="55"/>
      <c r="O19" s="56">
        <v>4.32</v>
      </c>
    </row>
    <row r="20" spans="1:15" x14ac:dyDescent="0.25">
      <c r="A20" s="47">
        <v>560043</v>
      </c>
      <c r="B20" s="48" t="s">
        <v>26</v>
      </c>
      <c r="C20" s="49">
        <v>15773</v>
      </c>
      <c r="D20" s="49">
        <v>8255</v>
      </c>
      <c r="E20" s="50">
        <v>20802</v>
      </c>
      <c r="F20" s="50">
        <v>5156</v>
      </c>
      <c r="G20" s="51">
        <v>0.75800000000000001</v>
      </c>
      <c r="H20" s="51">
        <v>1.601</v>
      </c>
      <c r="I20" s="52">
        <v>4.0199999999999996</v>
      </c>
      <c r="J20" s="52">
        <v>3.97</v>
      </c>
      <c r="K20" s="53">
        <v>0</v>
      </c>
      <c r="L20" s="53">
        <v>0.79</v>
      </c>
      <c r="M20" s="57">
        <v>1</v>
      </c>
      <c r="N20" s="55"/>
      <c r="O20" s="56">
        <v>0.79</v>
      </c>
    </row>
    <row r="21" spans="1:15" x14ac:dyDescent="0.25">
      <c r="A21" s="47">
        <v>560045</v>
      </c>
      <c r="B21" s="48" t="s">
        <v>27</v>
      </c>
      <c r="C21" s="49">
        <v>16489</v>
      </c>
      <c r="D21" s="49">
        <v>16003</v>
      </c>
      <c r="E21" s="50">
        <v>20319</v>
      </c>
      <c r="F21" s="50">
        <v>5990</v>
      </c>
      <c r="G21" s="51">
        <v>0.81200000000000006</v>
      </c>
      <c r="H21" s="51">
        <v>2.6720000000000002</v>
      </c>
      <c r="I21" s="52">
        <v>4.33</v>
      </c>
      <c r="J21" s="52">
        <v>5</v>
      </c>
      <c r="K21" s="53">
        <v>3.33</v>
      </c>
      <c r="L21" s="53">
        <v>1.1499999999999999</v>
      </c>
      <c r="M21" s="57"/>
      <c r="N21" s="55"/>
      <c r="O21" s="56">
        <v>4.4800000000000004</v>
      </c>
    </row>
    <row r="22" spans="1:15" x14ac:dyDescent="0.25">
      <c r="A22" s="47">
        <v>560047</v>
      </c>
      <c r="B22" s="48" t="s">
        <v>28</v>
      </c>
      <c r="C22" s="49">
        <v>22861</v>
      </c>
      <c r="D22" s="49">
        <v>15471</v>
      </c>
      <c r="E22" s="50">
        <v>29612</v>
      </c>
      <c r="F22" s="50">
        <v>8371</v>
      </c>
      <c r="G22" s="51">
        <v>0.77200000000000002</v>
      </c>
      <c r="H22" s="51">
        <v>1.8480000000000001</v>
      </c>
      <c r="I22" s="52">
        <v>4.0999999999999996</v>
      </c>
      <c r="J22" s="52">
        <v>4.6399999999999997</v>
      </c>
      <c r="K22" s="53">
        <v>3.2</v>
      </c>
      <c r="L22" s="53">
        <v>1.02</v>
      </c>
      <c r="M22" s="57"/>
      <c r="N22" s="55"/>
      <c r="O22" s="56">
        <v>4.22</v>
      </c>
    </row>
    <row r="23" spans="1:15" x14ac:dyDescent="0.25">
      <c r="A23" s="47">
        <v>560052</v>
      </c>
      <c r="B23" s="48" t="s">
        <v>30</v>
      </c>
      <c r="C23" s="49">
        <v>18907</v>
      </c>
      <c r="D23" s="49">
        <v>6849</v>
      </c>
      <c r="E23" s="50">
        <v>17594</v>
      </c>
      <c r="F23" s="50">
        <v>5509</v>
      </c>
      <c r="G23" s="51">
        <v>1.075</v>
      </c>
      <c r="H23" s="51">
        <v>1.2430000000000001</v>
      </c>
      <c r="I23" s="52">
        <v>5</v>
      </c>
      <c r="J23" s="52">
        <v>3.01</v>
      </c>
      <c r="K23" s="53">
        <v>3.8</v>
      </c>
      <c r="L23" s="53">
        <v>0.72</v>
      </c>
      <c r="M23" s="57"/>
      <c r="N23" s="55"/>
      <c r="O23" s="56">
        <v>4.5199999999999996</v>
      </c>
    </row>
    <row r="24" spans="1:15" x14ac:dyDescent="0.25">
      <c r="A24" s="47">
        <v>560053</v>
      </c>
      <c r="B24" s="48" t="s">
        <v>31</v>
      </c>
      <c r="C24" s="49">
        <v>10001</v>
      </c>
      <c r="D24" s="49">
        <v>5253</v>
      </c>
      <c r="E24" s="50">
        <v>15672</v>
      </c>
      <c r="F24" s="50">
        <v>4484</v>
      </c>
      <c r="G24" s="51">
        <v>0.63800000000000001</v>
      </c>
      <c r="H24" s="51">
        <v>1.171</v>
      </c>
      <c r="I24" s="52">
        <v>3.32</v>
      </c>
      <c r="J24" s="52">
        <v>2.81</v>
      </c>
      <c r="K24" s="53">
        <v>2.59</v>
      </c>
      <c r="L24" s="53">
        <v>0.62</v>
      </c>
      <c r="M24" s="57"/>
      <c r="N24" s="55"/>
      <c r="O24" s="56">
        <v>3.21</v>
      </c>
    </row>
    <row r="25" spans="1:15" x14ac:dyDescent="0.25">
      <c r="A25" s="47">
        <v>560054</v>
      </c>
      <c r="B25" s="48" t="s">
        <v>32</v>
      </c>
      <c r="C25" s="49">
        <v>18185</v>
      </c>
      <c r="D25" s="49">
        <v>16638</v>
      </c>
      <c r="E25" s="50">
        <v>15994</v>
      </c>
      <c r="F25" s="50">
        <v>5410</v>
      </c>
      <c r="G25" s="51">
        <v>1.137</v>
      </c>
      <c r="H25" s="51">
        <v>3.0750000000000002</v>
      </c>
      <c r="I25" s="52">
        <v>5</v>
      </c>
      <c r="J25" s="52">
        <v>5</v>
      </c>
      <c r="K25" s="53">
        <v>3.75</v>
      </c>
      <c r="L25" s="53">
        <v>1.25</v>
      </c>
      <c r="M25" s="57"/>
      <c r="N25" s="55"/>
      <c r="O25" s="56">
        <v>5</v>
      </c>
    </row>
    <row r="26" spans="1:15" x14ac:dyDescent="0.25">
      <c r="A26" s="47">
        <v>560055</v>
      </c>
      <c r="B26" s="48" t="s">
        <v>33</v>
      </c>
      <c r="C26" s="49">
        <v>6144</v>
      </c>
      <c r="D26" s="49">
        <v>4379</v>
      </c>
      <c r="E26" s="50">
        <v>11035</v>
      </c>
      <c r="F26" s="50">
        <v>2595</v>
      </c>
      <c r="G26" s="51">
        <v>0.55700000000000005</v>
      </c>
      <c r="H26" s="51">
        <v>1.6870000000000001</v>
      </c>
      <c r="I26" s="52">
        <v>2.84</v>
      </c>
      <c r="J26" s="52">
        <v>4.21</v>
      </c>
      <c r="K26" s="53">
        <v>2.2999999999999998</v>
      </c>
      <c r="L26" s="53">
        <v>0.8</v>
      </c>
      <c r="M26" s="57"/>
      <c r="N26" s="55"/>
      <c r="O26" s="56">
        <v>3.1</v>
      </c>
    </row>
    <row r="27" spans="1:15" x14ac:dyDescent="0.25">
      <c r="A27" s="47">
        <v>560056</v>
      </c>
      <c r="B27" s="48" t="s">
        <v>34</v>
      </c>
      <c r="C27" s="49">
        <v>10336</v>
      </c>
      <c r="D27" s="49">
        <v>5462</v>
      </c>
      <c r="E27" s="50">
        <v>15371</v>
      </c>
      <c r="F27" s="50">
        <v>3447</v>
      </c>
      <c r="G27" s="51">
        <v>0.67200000000000004</v>
      </c>
      <c r="H27" s="51">
        <v>1.585</v>
      </c>
      <c r="I27" s="52">
        <v>3.51</v>
      </c>
      <c r="J27" s="52">
        <v>3.93</v>
      </c>
      <c r="K27" s="53">
        <v>2.88</v>
      </c>
      <c r="L27" s="53">
        <v>0.71</v>
      </c>
      <c r="M27" s="57"/>
      <c r="N27" s="55"/>
      <c r="O27" s="56">
        <v>3.59</v>
      </c>
    </row>
    <row r="28" spans="1:15" x14ac:dyDescent="0.25">
      <c r="A28" s="47">
        <v>560057</v>
      </c>
      <c r="B28" s="48" t="s">
        <v>35</v>
      </c>
      <c r="C28" s="49">
        <v>15200</v>
      </c>
      <c r="D28" s="49">
        <v>8286</v>
      </c>
      <c r="E28" s="50">
        <v>12455</v>
      </c>
      <c r="F28" s="50">
        <v>3315</v>
      </c>
      <c r="G28" s="51">
        <v>1.22</v>
      </c>
      <c r="H28" s="51">
        <v>2.5</v>
      </c>
      <c r="I28" s="52">
        <v>5</v>
      </c>
      <c r="J28" s="52">
        <v>5</v>
      </c>
      <c r="K28" s="53">
        <v>3.95</v>
      </c>
      <c r="L28" s="53">
        <v>1.05</v>
      </c>
      <c r="M28" s="57"/>
      <c r="N28" s="55"/>
      <c r="O28" s="56">
        <v>5</v>
      </c>
    </row>
    <row r="29" spans="1:15" x14ac:dyDescent="0.25">
      <c r="A29" s="47">
        <v>560058</v>
      </c>
      <c r="B29" s="48" t="s">
        <v>36</v>
      </c>
      <c r="C29" s="49">
        <v>26125</v>
      </c>
      <c r="D29" s="49">
        <v>17610</v>
      </c>
      <c r="E29" s="50">
        <v>35150</v>
      </c>
      <c r="F29" s="50">
        <v>10080</v>
      </c>
      <c r="G29" s="51">
        <v>0.74299999999999999</v>
      </c>
      <c r="H29" s="51">
        <v>1.7470000000000001</v>
      </c>
      <c r="I29" s="52">
        <v>3.93</v>
      </c>
      <c r="J29" s="52">
        <v>4.37</v>
      </c>
      <c r="K29" s="53">
        <v>3.07</v>
      </c>
      <c r="L29" s="53">
        <v>0.96</v>
      </c>
      <c r="M29" s="57"/>
      <c r="N29" s="55"/>
      <c r="O29" s="56">
        <v>4.03</v>
      </c>
    </row>
    <row r="30" spans="1:15" x14ac:dyDescent="0.25">
      <c r="A30" s="47">
        <v>560059</v>
      </c>
      <c r="B30" s="48" t="s">
        <v>37</v>
      </c>
      <c r="C30" s="49">
        <v>9688</v>
      </c>
      <c r="D30" s="49">
        <v>4877</v>
      </c>
      <c r="E30" s="50">
        <v>10867</v>
      </c>
      <c r="F30" s="50">
        <v>2677</v>
      </c>
      <c r="G30" s="51">
        <v>0.89200000000000002</v>
      </c>
      <c r="H30" s="51">
        <v>1.8220000000000001</v>
      </c>
      <c r="I30" s="52">
        <v>4.8</v>
      </c>
      <c r="J30" s="52">
        <v>4.57</v>
      </c>
      <c r="K30" s="53">
        <v>3.84</v>
      </c>
      <c r="L30" s="53">
        <v>0.91</v>
      </c>
      <c r="M30" s="57"/>
      <c r="N30" s="55"/>
      <c r="O30" s="56">
        <v>4.75</v>
      </c>
    </row>
    <row r="31" spans="1:15" x14ac:dyDescent="0.25">
      <c r="A31" s="47">
        <v>560060</v>
      </c>
      <c r="B31" s="48" t="s">
        <v>38</v>
      </c>
      <c r="C31" s="49">
        <v>10004</v>
      </c>
      <c r="D31" s="49">
        <v>6580</v>
      </c>
      <c r="E31" s="50">
        <v>11929</v>
      </c>
      <c r="F31" s="50">
        <v>3427</v>
      </c>
      <c r="G31" s="51">
        <v>0.83899999999999997</v>
      </c>
      <c r="H31" s="51">
        <v>1.92</v>
      </c>
      <c r="I31" s="52">
        <v>4.49</v>
      </c>
      <c r="J31" s="52">
        <v>4.83</v>
      </c>
      <c r="K31" s="53">
        <v>3.5</v>
      </c>
      <c r="L31" s="53">
        <v>1.06</v>
      </c>
      <c r="M31" s="57"/>
      <c r="N31" s="55"/>
      <c r="O31" s="56">
        <v>4.5599999999999996</v>
      </c>
    </row>
    <row r="32" spans="1:15" x14ac:dyDescent="0.25">
      <c r="A32" s="47">
        <v>560061</v>
      </c>
      <c r="B32" s="48" t="s">
        <v>39</v>
      </c>
      <c r="C32" s="49">
        <v>13974</v>
      </c>
      <c r="D32" s="49">
        <v>7814</v>
      </c>
      <c r="E32" s="50">
        <v>17998</v>
      </c>
      <c r="F32" s="50">
        <v>5236</v>
      </c>
      <c r="G32" s="51">
        <v>0.77600000000000002</v>
      </c>
      <c r="H32" s="51">
        <v>1.492</v>
      </c>
      <c r="I32" s="52">
        <v>4.12</v>
      </c>
      <c r="J32" s="52">
        <v>3.68</v>
      </c>
      <c r="K32" s="53">
        <v>3.17</v>
      </c>
      <c r="L32" s="53">
        <v>0.85</v>
      </c>
      <c r="M32" s="57"/>
      <c r="N32" s="55"/>
      <c r="O32" s="56">
        <v>4.0199999999999996</v>
      </c>
    </row>
    <row r="33" spans="1:15" x14ac:dyDescent="0.25">
      <c r="A33" s="47">
        <v>560062</v>
      </c>
      <c r="B33" s="48" t="s">
        <v>40</v>
      </c>
      <c r="C33" s="49">
        <v>5351</v>
      </c>
      <c r="D33" s="49">
        <v>4605</v>
      </c>
      <c r="E33" s="50">
        <v>12941</v>
      </c>
      <c r="F33" s="50">
        <v>3408</v>
      </c>
      <c r="G33" s="51">
        <v>0.41299999999999998</v>
      </c>
      <c r="H33" s="51">
        <v>1.351</v>
      </c>
      <c r="I33" s="52">
        <v>2</v>
      </c>
      <c r="J33" s="52">
        <v>3.3</v>
      </c>
      <c r="K33" s="53">
        <v>1.58</v>
      </c>
      <c r="L33" s="53">
        <v>0.69</v>
      </c>
      <c r="M33" s="57"/>
      <c r="N33" s="55"/>
      <c r="O33" s="56">
        <v>2.27</v>
      </c>
    </row>
    <row r="34" spans="1:15" ht="26.25" x14ac:dyDescent="0.25">
      <c r="A34" s="47">
        <v>560063</v>
      </c>
      <c r="B34" s="48" t="s">
        <v>41</v>
      </c>
      <c r="C34" s="49">
        <v>6720</v>
      </c>
      <c r="D34" s="49">
        <v>3722</v>
      </c>
      <c r="E34" s="50">
        <v>14079</v>
      </c>
      <c r="F34" s="50">
        <v>4121</v>
      </c>
      <c r="G34" s="51">
        <v>0.47699999999999998</v>
      </c>
      <c r="H34" s="51">
        <v>0.90300000000000002</v>
      </c>
      <c r="I34" s="52">
        <v>2.38</v>
      </c>
      <c r="J34" s="52">
        <v>2.09</v>
      </c>
      <c r="K34" s="53">
        <v>1.83</v>
      </c>
      <c r="L34" s="53">
        <v>0.48</v>
      </c>
      <c r="M34" s="57"/>
      <c r="N34" s="55"/>
      <c r="O34" s="56">
        <v>2.31</v>
      </c>
    </row>
    <row r="35" spans="1:15" x14ac:dyDescent="0.25">
      <c r="A35" s="47">
        <v>560064</v>
      </c>
      <c r="B35" s="48" t="s">
        <v>42</v>
      </c>
      <c r="C35" s="49">
        <v>29302</v>
      </c>
      <c r="D35" s="49">
        <v>19031</v>
      </c>
      <c r="E35" s="50">
        <v>30791</v>
      </c>
      <c r="F35" s="50">
        <v>8858</v>
      </c>
      <c r="G35" s="51">
        <v>0.95199999999999996</v>
      </c>
      <c r="H35" s="51">
        <v>2.1480000000000001</v>
      </c>
      <c r="I35" s="52">
        <v>5</v>
      </c>
      <c r="J35" s="52">
        <v>5</v>
      </c>
      <c r="K35" s="53">
        <v>3.9</v>
      </c>
      <c r="L35" s="53">
        <v>1.1000000000000001</v>
      </c>
      <c r="M35" s="57"/>
      <c r="N35" s="55"/>
      <c r="O35" s="56">
        <v>5</v>
      </c>
    </row>
    <row r="36" spans="1:15" x14ac:dyDescent="0.25">
      <c r="A36" s="47">
        <v>560065</v>
      </c>
      <c r="B36" s="48" t="s">
        <v>43</v>
      </c>
      <c r="C36" s="49">
        <v>11140</v>
      </c>
      <c r="D36" s="49">
        <v>6019</v>
      </c>
      <c r="E36" s="50">
        <v>13053</v>
      </c>
      <c r="F36" s="50">
        <v>3128</v>
      </c>
      <c r="G36" s="51">
        <v>0.85299999999999998</v>
      </c>
      <c r="H36" s="51">
        <v>1.9239999999999999</v>
      </c>
      <c r="I36" s="52">
        <v>4.57</v>
      </c>
      <c r="J36" s="52">
        <v>4.8499999999999996</v>
      </c>
      <c r="K36" s="53">
        <v>3.7</v>
      </c>
      <c r="L36" s="53">
        <v>0.92</v>
      </c>
      <c r="M36" s="57"/>
      <c r="N36" s="55"/>
      <c r="O36" s="56">
        <v>4.62</v>
      </c>
    </row>
    <row r="37" spans="1:15" x14ac:dyDescent="0.25">
      <c r="A37" s="47">
        <v>560066</v>
      </c>
      <c r="B37" s="48" t="s">
        <v>44</v>
      </c>
      <c r="C37" s="49">
        <v>6318</v>
      </c>
      <c r="D37" s="49">
        <v>2791</v>
      </c>
      <c r="E37" s="50">
        <v>8805</v>
      </c>
      <c r="F37" s="50">
        <v>2140</v>
      </c>
      <c r="G37" s="51">
        <v>0.71799999999999997</v>
      </c>
      <c r="H37" s="51">
        <v>1.304</v>
      </c>
      <c r="I37" s="52">
        <v>3.78</v>
      </c>
      <c r="J37" s="52">
        <v>3.17</v>
      </c>
      <c r="K37" s="53">
        <v>3.02</v>
      </c>
      <c r="L37" s="53">
        <v>0.63</v>
      </c>
      <c r="M37" s="57"/>
      <c r="N37" s="55"/>
      <c r="O37" s="56">
        <v>3.65</v>
      </c>
    </row>
    <row r="38" spans="1:15" x14ac:dyDescent="0.25">
      <c r="A38" s="47">
        <v>560067</v>
      </c>
      <c r="B38" s="48" t="s">
        <v>45</v>
      </c>
      <c r="C38" s="49">
        <v>12712</v>
      </c>
      <c r="D38" s="49">
        <v>11073</v>
      </c>
      <c r="E38" s="50">
        <v>21939</v>
      </c>
      <c r="F38" s="50">
        <v>6896</v>
      </c>
      <c r="G38" s="51">
        <v>0.57899999999999996</v>
      </c>
      <c r="H38" s="51">
        <v>1.6060000000000001</v>
      </c>
      <c r="I38" s="52">
        <v>2.97</v>
      </c>
      <c r="J38" s="52">
        <v>3.99</v>
      </c>
      <c r="K38" s="53">
        <v>2.2599999999999998</v>
      </c>
      <c r="L38" s="53">
        <v>0.96</v>
      </c>
      <c r="M38" s="57"/>
      <c r="N38" s="55"/>
      <c r="O38" s="56">
        <v>3.22</v>
      </c>
    </row>
    <row r="39" spans="1:15" x14ac:dyDescent="0.25">
      <c r="A39" s="47">
        <v>560068</v>
      </c>
      <c r="B39" s="48" t="s">
        <v>46</v>
      </c>
      <c r="C39" s="49">
        <v>18439</v>
      </c>
      <c r="D39" s="49">
        <v>12958</v>
      </c>
      <c r="E39" s="50">
        <v>25454</v>
      </c>
      <c r="F39" s="50">
        <v>7500</v>
      </c>
      <c r="G39" s="51">
        <v>0.72399999999999998</v>
      </c>
      <c r="H39" s="51">
        <v>1.728</v>
      </c>
      <c r="I39" s="52">
        <v>3.82</v>
      </c>
      <c r="J39" s="52">
        <v>4.32</v>
      </c>
      <c r="K39" s="53">
        <v>2.94</v>
      </c>
      <c r="L39" s="53">
        <v>0.99</v>
      </c>
      <c r="M39" s="57"/>
      <c r="N39" s="55"/>
      <c r="O39" s="56">
        <v>3.93</v>
      </c>
    </row>
    <row r="40" spans="1:15" x14ac:dyDescent="0.25">
      <c r="A40" s="47">
        <v>560069</v>
      </c>
      <c r="B40" s="48" t="s">
        <v>47</v>
      </c>
      <c r="C40" s="49">
        <v>21964</v>
      </c>
      <c r="D40" s="49">
        <v>7732</v>
      </c>
      <c r="E40" s="50">
        <v>15620</v>
      </c>
      <c r="F40" s="50">
        <v>4438</v>
      </c>
      <c r="G40" s="51">
        <v>1.4059999999999999</v>
      </c>
      <c r="H40" s="51">
        <v>1.742</v>
      </c>
      <c r="I40" s="52">
        <v>5</v>
      </c>
      <c r="J40" s="52">
        <v>4.3499999999999996</v>
      </c>
      <c r="K40" s="53">
        <v>3.9</v>
      </c>
      <c r="L40" s="53">
        <v>0.96</v>
      </c>
      <c r="M40" s="57"/>
      <c r="N40" s="55"/>
      <c r="O40" s="56">
        <v>4.8600000000000003</v>
      </c>
    </row>
    <row r="41" spans="1:15" x14ac:dyDescent="0.25">
      <c r="A41" s="47">
        <v>560070</v>
      </c>
      <c r="B41" s="48" t="s">
        <v>48</v>
      </c>
      <c r="C41" s="49">
        <v>54326</v>
      </c>
      <c r="D41" s="49">
        <v>34530</v>
      </c>
      <c r="E41" s="50">
        <v>58750</v>
      </c>
      <c r="F41" s="50">
        <v>19131</v>
      </c>
      <c r="G41" s="51">
        <v>0.92500000000000004</v>
      </c>
      <c r="H41" s="51">
        <v>1.8049999999999999</v>
      </c>
      <c r="I41" s="52">
        <v>4.99</v>
      </c>
      <c r="J41" s="52">
        <v>4.5199999999999996</v>
      </c>
      <c r="K41" s="53">
        <v>3.74</v>
      </c>
      <c r="L41" s="53">
        <v>1.1299999999999999</v>
      </c>
      <c r="M41" s="57"/>
      <c r="N41" s="55"/>
      <c r="O41" s="56">
        <v>4.87</v>
      </c>
    </row>
    <row r="42" spans="1:15" x14ac:dyDescent="0.25">
      <c r="A42" s="47">
        <v>560071</v>
      </c>
      <c r="B42" s="48" t="s">
        <v>49</v>
      </c>
      <c r="C42" s="49">
        <v>14175</v>
      </c>
      <c r="D42" s="49">
        <v>11587</v>
      </c>
      <c r="E42" s="50">
        <v>18024</v>
      </c>
      <c r="F42" s="50">
        <v>5996</v>
      </c>
      <c r="G42" s="51">
        <v>0.78600000000000003</v>
      </c>
      <c r="H42" s="51">
        <v>1.9319999999999999</v>
      </c>
      <c r="I42" s="52">
        <v>4.18</v>
      </c>
      <c r="J42" s="52">
        <v>4.87</v>
      </c>
      <c r="K42" s="53">
        <v>3.14</v>
      </c>
      <c r="L42" s="53">
        <v>1.22</v>
      </c>
      <c r="M42" s="57"/>
      <c r="N42" s="55"/>
      <c r="O42" s="56">
        <v>4.3600000000000003</v>
      </c>
    </row>
    <row r="43" spans="1:15" x14ac:dyDescent="0.25">
      <c r="A43" s="47">
        <v>560072</v>
      </c>
      <c r="B43" s="48" t="s">
        <v>50</v>
      </c>
      <c r="C43" s="49">
        <v>14476</v>
      </c>
      <c r="D43" s="49">
        <v>11101</v>
      </c>
      <c r="E43" s="50">
        <v>19507</v>
      </c>
      <c r="F43" s="50">
        <v>5239</v>
      </c>
      <c r="G43" s="51">
        <v>0.74199999999999999</v>
      </c>
      <c r="H43" s="51">
        <v>2.1190000000000002</v>
      </c>
      <c r="I43" s="52">
        <v>3.92</v>
      </c>
      <c r="J43" s="52">
        <v>5</v>
      </c>
      <c r="K43" s="53">
        <v>3.1</v>
      </c>
      <c r="L43" s="53">
        <v>1.05</v>
      </c>
      <c r="M43" s="57"/>
      <c r="N43" s="55"/>
      <c r="O43" s="56">
        <v>4.1500000000000004</v>
      </c>
    </row>
    <row r="44" spans="1:15" x14ac:dyDescent="0.25">
      <c r="A44" s="47">
        <v>560073</v>
      </c>
      <c r="B44" s="48" t="s">
        <v>51</v>
      </c>
      <c r="C44" s="49">
        <v>12969</v>
      </c>
      <c r="D44" s="49">
        <v>4790</v>
      </c>
      <c r="E44" s="50">
        <v>11084</v>
      </c>
      <c r="F44" s="50">
        <v>2210</v>
      </c>
      <c r="G44" s="51">
        <v>1.17</v>
      </c>
      <c r="H44" s="51">
        <v>2.1669999999999998</v>
      </c>
      <c r="I44" s="52">
        <v>5</v>
      </c>
      <c r="J44" s="52">
        <v>5</v>
      </c>
      <c r="K44" s="53">
        <v>4.1500000000000004</v>
      </c>
      <c r="L44" s="53">
        <v>0.85</v>
      </c>
      <c r="M44" s="57"/>
      <c r="N44" s="55"/>
      <c r="O44" s="56">
        <v>5</v>
      </c>
    </row>
    <row r="45" spans="1:15" x14ac:dyDescent="0.25">
      <c r="A45" s="47">
        <v>560074</v>
      </c>
      <c r="B45" s="48" t="s">
        <v>52</v>
      </c>
      <c r="C45" s="49">
        <v>15819</v>
      </c>
      <c r="D45" s="49">
        <v>10319</v>
      </c>
      <c r="E45" s="50">
        <v>17964</v>
      </c>
      <c r="F45" s="50">
        <v>5748</v>
      </c>
      <c r="G45" s="51">
        <v>0.88100000000000001</v>
      </c>
      <c r="H45" s="51">
        <v>1.7949999999999999</v>
      </c>
      <c r="I45" s="52">
        <v>4.7300000000000004</v>
      </c>
      <c r="J45" s="52">
        <v>4.5</v>
      </c>
      <c r="K45" s="53">
        <v>3.59</v>
      </c>
      <c r="L45" s="53">
        <v>1.08</v>
      </c>
      <c r="M45" s="57"/>
      <c r="N45" s="55"/>
      <c r="O45" s="56">
        <v>4.67</v>
      </c>
    </row>
    <row r="46" spans="1:15" x14ac:dyDescent="0.25">
      <c r="A46" s="47">
        <v>560075</v>
      </c>
      <c r="B46" s="48" t="s">
        <v>53</v>
      </c>
      <c r="C46" s="49">
        <v>23762</v>
      </c>
      <c r="D46" s="49">
        <v>10770</v>
      </c>
      <c r="E46" s="50">
        <v>29670</v>
      </c>
      <c r="F46" s="50">
        <v>8821</v>
      </c>
      <c r="G46" s="51">
        <v>0.80100000000000005</v>
      </c>
      <c r="H46" s="51">
        <v>1.2210000000000001</v>
      </c>
      <c r="I46" s="52">
        <v>4.2699999999999996</v>
      </c>
      <c r="J46" s="52">
        <v>2.95</v>
      </c>
      <c r="K46" s="53">
        <v>3.29</v>
      </c>
      <c r="L46" s="53">
        <v>0.68</v>
      </c>
      <c r="M46" s="57"/>
      <c r="N46" s="55"/>
      <c r="O46" s="56">
        <v>3.97</v>
      </c>
    </row>
    <row r="47" spans="1:15" x14ac:dyDescent="0.25">
      <c r="A47" s="47">
        <v>560076</v>
      </c>
      <c r="B47" s="48" t="s">
        <v>54</v>
      </c>
      <c r="C47" s="49">
        <v>6544</v>
      </c>
      <c r="D47" s="49">
        <v>3094</v>
      </c>
      <c r="E47" s="50">
        <v>8950</v>
      </c>
      <c r="F47" s="50">
        <v>2459</v>
      </c>
      <c r="G47" s="51">
        <v>0.73099999999999998</v>
      </c>
      <c r="H47" s="51">
        <v>1.258</v>
      </c>
      <c r="I47" s="52">
        <v>3.86</v>
      </c>
      <c r="J47" s="52">
        <v>3.05</v>
      </c>
      <c r="K47" s="53">
        <v>3.01</v>
      </c>
      <c r="L47" s="53">
        <v>0.67</v>
      </c>
      <c r="M47" s="57"/>
      <c r="N47" s="55"/>
      <c r="O47" s="56">
        <v>3.68</v>
      </c>
    </row>
    <row r="48" spans="1:15" x14ac:dyDescent="0.25">
      <c r="A48" s="47">
        <v>560077</v>
      </c>
      <c r="B48" s="48" t="s">
        <v>55</v>
      </c>
      <c r="C48" s="49">
        <v>7048</v>
      </c>
      <c r="D48" s="49">
        <v>4451</v>
      </c>
      <c r="E48" s="50">
        <v>10731</v>
      </c>
      <c r="F48" s="50">
        <v>2130</v>
      </c>
      <c r="G48" s="51">
        <v>0.65700000000000003</v>
      </c>
      <c r="H48" s="51">
        <v>2.09</v>
      </c>
      <c r="I48" s="52">
        <v>3.43</v>
      </c>
      <c r="J48" s="52">
        <v>5</v>
      </c>
      <c r="K48" s="53">
        <v>2.85</v>
      </c>
      <c r="L48" s="53">
        <v>0.85</v>
      </c>
      <c r="M48" s="57"/>
      <c r="N48" s="55"/>
      <c r="O48" s="56">
        <v>3.7</v>
      </c>
    </row>
    <row r="49" spans="1:15" x14ac:dyDescent="0.25">
      <c r="A49" s="47">
        <v>560078</v>
      </c>
      <c r="B49" s="48" t="s">
        <v>56</v>
      </c>
      <c r="C49" s="49">
        <v>22296</v>
      </c>
      <c r="D49" s="49">
        <v>14511</v>
      </c>
      <c r="E49" s="50">
        <v>34212</v>
      </c>
      <c r="F49" s="50">
        <v>11521</v>
      </c>
      <c r="G49" s="51">
        <v>0.65200000000000002</v>
      </c>
      <c r="H49" s="51">
        <v>1.26</v>
      </c>
      <c r="I49" s="52">
        <v>3.4</v>
      </c>
      <c r="J49" s="52">
        <v>3.05</v>
      </c>
      <c r="K49" s="53">
        <v>2.5499999999999998</v>
      </c>
      <c r="L49" s="53">
        <v>0.76</v>
      </c>
      <c r="M49" s="57"/>
      <c r="N49" s="55"/>
      <c r="O49" s="56">
        <v>3.31</v>
      </c>
    </row>
    <row r="50" spans="1:15" x14ac:dyDescent="0.25">
      <c r="A50" s="47">
        <v>560079</v>
      </c>
      <c r="B50" s="48" t="s">
        <v>57</v>
      </c>
      <c r="C50" s="49">
        <v>46772</v>
      </c>
      <c r="D50" s="49">
        <v>21536</v>
      </c>
      <c r="E50" s="50">
        <v>33019</v>
      </c>
      <c r="F50" s="50">
        <v>9483</v>
      </c>
      <c r="G50" s="51">
        <v>1.417</v>
      </c>
      <c r="H50" s="51">
        <v>2.2709999999999999</v>
      </c>
      <c r="I50" s="52">
        <v>5</v>
      </c>
      <c r="J50" s="52">
        <v>5</v>
      </c>
      <c r="K50" s="53">
        <v>3.9</v>
      </c>
      <c r="L50" s="53">
        <v>1.1000000000000001</v>
      </c>
      <c r="M50" s="57"/>
      <c r="N50" s="55"/>
      <c r="O50" s="56">
        <v>5</v>
      </c>
    </row>
    <row r="51" spans="1:15" x14ac:dyDescent="0.25">
      <c r="A51" s="47">
        <v>560080</v>
      </c>
      <c r="B51" s="48" t="s">
        <v>58</v>
      </c>
      <c r="C51" s="49">
        <v>9667</v>
      </c>
      <c r="D51" s="49">
        <v>8119</v>
      </c>
      <c r="E51" s="50">
        <v>17536</v>
      </c>
      <c r="F51" s="50">
        <v>5275</v>
      </c>
      <c r="G51" s="51">
        <v>0.55100000000000005</v>
      </c>
      <c r="H51" s="51">
        <v>1.5389999999999999</v>
      </c>
      <c r="I51" s="52">
        <v>2.81</v>
      </c>
      <c r="J51" s="52">
        <v>3.81</v>
      </c>
      <c r="K51" s="53">
        <v>2.16</v>
      </c>
      <c r="L51" s="53">
        <v>0.88</v>
      </c>
      <c r="M51" s="57"/>
      <c r="N51" s="55"/>
      <c r="O51" s="56">
        <v>3.04</v>
      </c>
    </row>
    <row r="52" spans="1:15" x14ac:dyDescent="0.25">
      <c r="A52" s="47">
        <v>560081</v>
      </c>
      <c r="B52" s="48" t="s">
        <v>59</v>
      </c>
      <c r="C52" s="49">
        <v>13100</v>
      </c>
      <c r="D52" s="49">
        <v>12134</v>
      </c>
      <c r="E52" s="50">
        <v>19776</v>
      </c>
      <c r="F52" s="50">
        <v>6774</v>
      </c>
      <c r="G52" s="51">
        <v>0.66200000000000003</v>
      </c>
      <c r="H52" s="51">
        <v>1.7909999999999999</v>
      </c>
      <c r="I52" s="52">
        <v>3.46</v>
      </c>
      <c r="J52" s="52">
        <v>4.49</v>
      </c>
      <c r="K52" s="53">
        <v>0</v>
      </c>
      <c r="L52" s="53">
        <v>1.17</v>
      </c>
      <c r="M52" s="57">
        <v>1</v>
      </c>
      <c r="N52" s="55"/>
      <c r="O52" s="56">
        <v>1.17</v>
      </c>
    </row>
    <row r="53" spans="1:15" x14ac:dyDescent="0.25">
      <c r="A53" s="47">
        <v>560082</v>
      </c>
      <c r="B53" s="48" t="s">
        <v>60</v>
      </c>
      <c r="C53" s="49">
        <v>10304</v>
      </c>
      <c r="D53" s="49">
        <v>5610</v>
      </c>
      <c r="E53" s="50">
        <v>15290</v>
      </c>
      <c r="F53" s="50">
        <v>3874</v>
      </c>
      <c r="G53" s="51">
        <v>0.67400000000000004</v>
      </c>
      <c r="H53" s="51">
        <v>1.448</v>
      </c>
      <c r="I53" s="52">
        <v>3.53</v>
      </c>
      <c r="J53" s="52">
        <v>3.56</v>
      </c>
      <c r="K53" s="53">
        <v>2.82</v>
      </c>
      <c r="L53" s="53">
        <v>0.71</v>
      </c>
      <c r="M53" s="57"/>
      <c r="N53" s="55"/>
      <c r="O53" s="56">
        <v>3.53</v>
      </c>
    </row>
    <row r="54" spans="1:15" x14ac:dyDescent="0.25">
      <c r="A54" s="47">
        <v>560083</v>
      </c>
      <c r="B54" s="48" t="s">
        <v>61</v>
      </c>
      <c r="C54" s="49">
        <v>11686</v>
      </c>
      <c r="D54" s="49">
        <v>5614</v>
      </c>
      <c r="E54" s="50">
        <v>14067</v>
      </c>
      <c r="F54" s="50">
        <v>3317</v>
      </c>
      <c r="G54" s="51">
        <v>0.83099999999999996</v>
      </c>
      <c r="H54" s="51">
        <v>1.6919999999999999</v>
      </c>
      <c r="I54" s="52">
        <v>4.4400000000000004</v>
      </c>
      <c r="J54" s="52">
        <v>4.22</v>
      </c>
      <c r="K54" s="53">
        <v>3.6</v>
      </c>
      <c r="L54" s="53">
        <v>0.8</v>
      </c>
      <c r="M54" s="57"/>
      <c r="N54" s="55"/>
      <c r="O54" s="56">
        <v>4.4000000000000004</v>
      </c>
    </row>
    <row r="55" spans="1:15" x14ac:dyDescent="0.25">
      <c r="A55" s="47">
        <v>560084</v>
      </c>
      <c r="B55" s="48" t="s">
        <v>62</v>
      </c>
      <c r="C55" s="49">
        <v>9699</v>
      </c>
      <c r="D55" s="49">
        <v>7221</v>
      </c>
      <c r="E55" s="50">
        <v>20572</v>
      </c>
      <c r="F55" s="50">
        <v>6832</v>
      </c>
      <c r="G55" s="51">
        <v>0.47099999999999997</v>
      </c>
      <c r="H55" s="51">
        <v>1.0569999999999999</v>
      </c>
      <c r="I55" s="52">
        <v>2.34</v>
      </c>
      <c r="J55" s="52">
        <v>2.5099999999999998</v>
      </c>
      <c r="K55" s="53">
        <v>1.76</v>
      </c>
      <c r="L55" s="53">
        <v>0.63</v>
      </c>
      <c r="M55" s="57"/>
      <c r="N55" s="55"/>
      <c r="O55" s="56">
        <v>2.39</v>
      </c>
    </row>
    <row r="56" spans="1:15" ht="26.25" x14ac:dyDescent="0.25">
      <c r="A56" s="47">
        <v>560085</v>
      </c>
      <c r="B56" s="48" t="s">
        <v>63</v>
      </c>
      <c r="C56" s="49">
        <v>4652</v>
      </c>
      <c r="D56" s="49">
        <v>130</v>
      </c>
      <c r="E56" s="50">
        <v>9711</v>
      </c>
      <c r="F56" s="50">
        <v>309</v>
      </c>
      <c r="G56" s="51">
        <v>0.47899999999999998</v>
      </c>
      <c r="H56" s="51">
        <v>0.42099999999999999</v>
      </c>
      <c r="I56" s="52">
        <v>2.39</v>
      </c>
      <c r="J56" s="52">
        <v>0.79</v>
      </c>
      <c r="K56" s="53">
        <v>2.3199999999999998</v>
      </c>
      <c r="L56" s="53">
        <v>0.02</v>
      </c>
      <c r="M56" s="57"/>
      <c r="N56" s="55"/>
      <c r="O56" s="56">
        <v>2.34</v>
      </c>
    </row>
    <row r="57" spans="1:15" ht="26.25" x14ac:dyDescent="0.25">
      <c r="A57" s="47">
        <v>560086</v>
      </c>
      <c r="B57" s="48" t="s">
        <v>64</v>
      </c>
      <c r="C57" s="49">
        <v>16660</v>
      </c>
      <c r="D57" s="49">
        <v>1524</v>
      </c>
      <c r="E57" s="50">
        <v>17930</v>
      </c>
      <c r="F57" s="50">
        <v>844</v>
      </c>
      <c r="G57" s="51">
        <v>0.92900000000000005</v>
      </c>
      <c r="H57" s="51">
        <v>1.806</v>
      </c>
      <c r="I57" s="52">
        <v>5</v>
      </c>
      <c r="J57" s="52">
        <v>4.53</v>
      </c>
      <c r="K57" s="53">
        <v>4.8</v>
      </c>
      <c r="L57" s="53">
        <v>0.18</v>
      </c>
      <c r="M57" s="57"/>
      <c r="N57" s="55"/>
      <c r="O57" s="56">
        <v>4.9800000000000004</v>
      </c>
    </row>
    <row r="58" spans="1:15" x14ac:dyDescent="0.25">
      <c r="A58" s="47">
        <v>560087</v>
      </c>
      <c r="B58" s="48" t="s">
        <v>65</v>
      </c>
      <c r="C58" s="49">
        <v>18550</v>
      </c>
      <c r="D58" s="49">
        <v>0</v>
      </c>
      <c r="E58" s="50">
        <v>24488</v>
      </c>
      <c r="F58" s="50">
        <v>1</v>
      </c>
      <c r="G58" s="51">
        <v>0.75800000000000001</v>
      </c>
      <c r="H58" s="51">
        <v>0</v>
      </c>
      <c r="I58" s="52">
        <v>4.0199999999999996</v>
      </c>
      <c r="J58" s="52">
        <v>0</v>
      </c>
      <c r="K58" s="53">
        <v>4.0199999999999996</v>
      </c>
      <c r="L58" s="53">
        <v>0</v>
      </c>
      <c r="M58" s="57"/>
      <c r="N58" s="55"/>
      <c r="O58" s="56">
        <v>4.0199999999999996</v>
      </c>
    </row>
    <row r="59" spans="1:15" ht="26.25" x14ac:dyDescent="0.25">
      <c r="A59" s="47">
        <v>560088</v>
      </c>
      <c r="B59" s="48" t="s">
        <v>66</v>
      </c>
      <c r="C59" s="49">
        <v>2592</v>
      </c>
      <c r="D59" s="49">
        <v>0</v>
      </c>
      <c r="E59" s="50">
        <v>5814</v>
      </c>
      <c r="F59" s="50">
        <v>0</v>
      </c>
      <c r="G59" s="51">
        <v>0.44600000000000001</v>
      </c>
      <c r="H59" s="51">
        <v>0</v>
      </c>
      <c r="I59" s="52">
        <v>2.19</v>
      </c>
      <c r="J59" s="52">
        <v>0</v>
      </c>
      <c r="K59" s="53">
        <v>2.19</v>
      </c>
      <c r="L59" s="53">
        <v>0</v>
      </c>
      <c r="M59" s="57"/>
      <c r="N59" s="55"/>
      <c r="O59" s="56">
        <v>2.19</v>
      </c>
    </row>
    <row r="60" spans="1:15" ht="26.25" x14ac:dyDescent="0.25">
      <c r="A60" s="47">
        <v>560089</v>
      </c>
      <c r="B60" s="48" t="s">
        <v>67</v>
      </c>
      <c r="C60" s="49">
        <v>5157</v>
      </c>
      <c r="D60" s="49">
        <v>0</v>
      </c>
      <c r="E60" s="50">
        <v>3880</v>
      </c>
      <c r="F60" s="50">
        <v>0</v>
      </c>
      <c r="G60" s="51">
        <v>1.329</v>
      </c>
      <c r="H60" s="51">
        <v>0</v>
      </c>
      <c r="I60" s="52">
        <v>5</v>
      </c>
      <c r="J60" s="52">
        <v>0</v>
      </c>
      <c r="K60" s="53">
        <v>5</v>
      </c>
      <c r="L60" s="53">
        <v>0</v>
      </c>
      <c r="M60" s="57"/>
      <c r="N60" s="55"/>
      <c r="O60" s="56">
        <v>5</v>
      </c>
    </row>
    <row r="61" spans="1:15" ht="26.25" x14ac:dyDescent="0.25">
      <c r="A61" s="47">
        <v>560096</v>
      </c>
      <c r="B61" s="48" t="s">
        <v>108</v>
      </c>
      <c r="C61" s="49">
        <v>37</v>
      </c>
      <c r="D61" s="49">
        <v>5</v>
      </c>
      <c r="E61" s="50">
        <v>443</v>
      </c>
      <c r="F61" s="50">
        <v>13</v>
      </c>
      <c r="G61" s="51">
        <v>8.4000000000000005E-2</v>
      </c>
      <c r="H61" s="51">
        <v>0.38500000000000001</v>
      </c>
      <c r="I61" s="52">
        <v>0.08</v>
      </c>
      <c r="J61" s="52">
        <v>0.69</v>
      </c>
      <c r="K61" s="53">
        <v>0.08</v>
      </c>
      <c r="L61" s="53">
        <v>0.02</v>
      </c>
      <c r="M61" s="54"/>
      <c r="N61" s="55"/>
      <c r="O61" s="56">
        <v>0.1</v>
      </c>
    </row>
    <row r="62" spans="1:15" ht="26.25" x14ac:dyDescent="0.25">
      <c r="A62" s="47">
        <v>560098</v>
      </c>
      <c r="B62" s="48" t="s">
        <v>69</v>
      </c>
      <c r="C62" s="49">
        <v>452</v>
      </c>
      <c r="D62" s="49">
        <v>0</v>
      </c>
      <c r="E62" s="50">
        <v>6503</v>
      </c>
      <c r="F62" s="50">
        <v>0</v>
      </c>
      <c r="G62" s="51">
        <v>7.0000000000000007E-2</v>
      </c>
      <c r="H62" s="51">
        <v>0</v>
      </c>
      <c r="I62" s="52">
        <v>0</v>
      </c>
      <c r="J62" s="52">
        <v>0</v>
      </c>
      <c r="K62" s="53">
        <v>0</v>
      </c>
      <c r="L62" s="53">
        <v>0</v>
      </c>
      <c r="M62" s="54"/>
      <c r="N62" s="55"/>
      <c r="O62" s="56">
        <v>0</v>
      </c>
    </row>
    <row r="63" spans="1:15" ht="39" x14ac:dyDescent="0.25">
      <c r="A63" s="47">
        <v>560099</v>
      </c>
      <c r="B63" s="48" t="s">
        <v>70</v>
      </c>
      <c r="C63" s="49">
        <v>306</v>
      </c>
      <c r="D63" s="49">
        <v>18</v>
      </c>
      <c r="E63" s="50">
        <v>2215</v>
      </c>
      <c r="F63" s="50">
        <v>141</v>
      </c>
      <c r="G63" s="51">
        <v>0.13800000000000001</v>
      </c>
      <c r="H63" s="51">
        <v>0.128</v>
      </c>
      <c r="I63" s="52">
        <v>0.4</v>
      </c>
      <c r="J63" s="52">
        <v>0</v>
      </c>
      <c r="K63" s="53">
        <v>0.38</v>
      </c>
      <c r="L63" s="53">
        <v>0</v>
      </c>
      <c r="M63" s="54"/>
      <c r="N63" s="55"/>
      <c r="O63" s="56">
        <v>0.38</v>
      </c>
    </row>
    <row r="64" spans="1:15" x14ac:dyDescent="0.25">
      <c r="A64" s="47">
        <v>560205</v>
      </c>
      <c r="B64" s="48" t="s">
        <v>109</v>
      </c>
      <c r="C64" s="49">
        <v>12</v>
      </c>
      <c r="D64" s="49">
        <v>39</v>
      </c>
      <c r="E64" s="50">
        <v>15</v>
      </c>
      <c r="F64" s="50">
        <v>21</v>
      </c>
      <c r="G64" s="51">
        <v>0.8</v>
      </c>
      <c r="H64" s="51">
        <v>1.857</v>
      </c>
      <c r="I64" s="52">
        <v>4.26</v>
      </c>
      <c r="J64" s="52">
        <v>4.66</v>
      </c>
      <c r="K64" s="53">
        <v>1.79</v>
      </c>
      <c r="L64" s="53">
        <v>2.7</v>
      </c>
      <c r="M64" s="54"/>
      <c r="N64" s="55"/>
      <c r="O64" s="56">
        <v>4.49</v>
      </c>
    </row>
    <row r="65" spans="1:17" ht="51.75" x14ac:dyDescent="0.25">
      <c r="A65" s="47">
        <v>560206</v>
      </c>
      <c r="B65" s="48" t="s">
        <v>24</v>
      </c>
      <c r="C65" s="49">
        <v>51611</v>
      </c>
      <c r="D65" s="49">
        <v>15</v>
      </c>
      <c r="E65" s="50">
        <v>72534</v>
      </c>
      <c r="F65" s="50">
        <v>29</v>
      </c>
      <c r="G65" s="51">
        <v>0.71199999999999997</v>
      </c>
      <c r="H65" s="51">
        <v>0.51700000000000002</v>
      </c>
      <c r="I65" s="52">
        <v>3.75</v>
      </c>
      <c r="J65" s="52">
        <v>1.05</v>
      </c>
      <c r="K65" s="53">
        <v>3.75</v>
      </c>
      <c r="L65" s="53">
        <v>0</v>
      </c>
      <c r="M65" s="54"/>
      <c r="N65" s="55"/>
      <c r="O65" s="56">
        <v>3.75</v>
      </c>
    </row>
    <row r="66" spans="1:17" ht="51.75" x14ac:dyDescent="0.25">
      <c r="A66" s="59">
        <v>560214</v>
      </c>
      <c r="B66" s="48" t="s">
        <v>29</v>
      </c>
      <c r="C66" s="49">
        <v>64898</v>
      </c>
      <c r="D66" s="49">
        <v>50387</v>
      </c>
      <c r="E66" s="50">
        <v>82302</v>
      </c>
      <c r="F66" s="50">
        <v>26620</v>
      </c>
      <c r="G66" s="51">
        <v>0.78900000000000003</v>
      </c>
      <c r="H66" s="51">
        <v>1.893</v>
      </c>
      <c r="I66" s="52">
        <v>4.2</v>
      </c>
      <c r="J66" s="52">
        <v>4.76</v>
      </c>
      <c r="K66" s="53">
        <v>0</v>
      </c>
      <c r="L66" s="53">
        <v>1.1399999999999999</v>
      </c>
      <c r="M66" s="60">
        <v>1</v>
      </c>
      <c r="N66" s="55"/>
      <c r="O66" s="56">
        <v>1.1399999999999999</v>
      </c>
    </row>
    <row r="67" spans="1:17" s="39" customFormat="1" x14ac:dyDescent="0.25">
      <c r="A67" s="61"/>
      <c r="B67" s="62" t="s">
        <v>110</v>
      </c>
      <c r="C67" s="49">
        <v>1234197</v>
      </c>
      <c r="D67" s="49">
        <v>832955</v>
      </c>
      <c r="E67" s="49">
        <v>1496857</v>
      </c>
      <c r="F67" s="49">
        <v>432048</v>
      </c>
      <c r="G67" s="51">
        <v>0.82499999999999996</v>
      </c>
      <c r="H67" s="51">
        <v>1.9279999999999999</v>
      </c>
      <c r="I67" s="63"/>
      <c r="J67" s="64"/>
      <c r="K67" s="53"/>
      <c r="L67" s="65"/>
      <c r="M67" s="66"/>
      <c r="N67" s="55"/>
      <c r="O67" s="67"/>
      <c r="Q67"/>
    </row>
    <row r="68" spans="1:17" x14ac:dyDescent="0.25">
      <c r="D68" s="68"/>
    </row>
  </sheetData>
  <mergeCells count="11">
    <mergeCell ref="K1:O1"/>
    <mergeCell ref="M4:N4"/>
    <mergeCell ref="A2:O2"/>
    <mergeCell ref="A3:L3"/>
    <mergeCell ref="A4:A5"/>
    <mergeCell ref="B4:B5"/>
    <mergeCell ref="C4:D4"/>
    <mergeCell ref="E4:F4"/>
    <mergeCell ref="G4:H4"/>
    <mergeCell ref="I4:J4"/>
    <mergeCell ref="K4:L4"/>
  </mergeCells>
  <pageMargins left="0.7" right="0.7" top="0.75" bottom="0.75" header="0.3" footer="0.3"/>
  <pageSetup paperSize="9" scale="7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2"/>
  <sheetViews>
    <sheetView view="pageBreakPreview" zoomScale="96" zoomScaleNormal="100" zoomScaleSheetLayoutView="96" workbookViewId="0">
      <selection activeCell="D1" sqref="D1:H1"/>
    </sheetView>
  </sheetViews>
  <sheetFormatPr defaultRowHeight="12.75" x14ac:dyDescent="0.2"/>
  <cols>
    <col min="1" max="1" width="34.7109375" style="9" customWidth="1"/>
    <col min="2" max="2" width="14.140625" style="9" bestFit="1" customWidth="1"/>
    <col min="3" max="3" width="8.140625" style="9" customWidth="1"/>
    <col min="4" max="4" width="14.28515625" style="9" customWidth="1"/>
    <col min="5" max="5" width="9" style="9" customWidth="1"/>
    <col min="6" max="6" width="12" style="9" customWidth="1"/>
    <col min="7" max="7" width="9.5703125" style="9" customWidth="1"/>
    <col min="8" max="8" width="12.5703125" style="9" customWidth="1"/>
    <col min="9" max="9" width="4.42578125" style="9" customWidth="1"/>
    <col min="10" max="10" width="26.42578125" style="9" customWidth="1"/>
    <col min="11" max="11" width="15" style="9" bestFit="1" customWidth="1"/>
    <col min="12" max="256" width="9.140625" style="9"/>
    <col min="257" max="257" width="34.7109375" style="9" customWidth="1"/>
    <col min="258" max="258" width="14.140625" style="9" bestFit="1" customWidth="1"/>
    <col min="259" max="259" width="8.140625" style="9" customWidth="1"/>
    <col min="260" max="260" width="10.140625" style="9" customWidth="1"/>
    <col min="261" max="261" width="9" style="9" customWidth="1"/>
    <col min="262" max="262" width="12" style="9" customWidth="1"/>
    <col min="263" max="263" width="9.5703125" style="9" customWidth="1"/>
    <col min="264" max="264" width="12.5703125" style="9" customWidth="1"/>
    <col min="265" max="265" width="4.42578125" style="9" customWidth="1"/>
    <col min="266" max="266" width="14.140625" style="9" customWidth="1"/>
    <col min="267" max="267" width="15" style="9" bestFit="1" customWidth="1"/>
    <col min="268" max="512" width="9.140625" style="9"/>
    <col min="513" max="513" width="34.7109375" style="9" customWidth="1"/>
    <col min="514" max="514" width="14.140625" style="9" bestFit="1" customWidth="1"/>
    <col min="515" max="515" width="8.140625" style="9" customWidth="1"/>
    <col min="516" max="516" width="10.140625" style="9" customWidth="1"/>
    <col min="517" max="517" width="9" style="9" customWidth="1"/>
    <col min="518" max="518" width="12" style="9" customWidth="1"/>
    <col min="519" max="519" width="9.5703125" style="9" customWidth="1"/>
    <col min="520" max="520" width="12.5703125" style="9" customWidth="1"/>
    <col min="521" max="521" width="4.42578125" style="9" customWidth="1"/>
    <col min="522" max="522" width="14.140625" style="9" customWidth="1"/>
    <col min="523" max="523" width="15" style="9" bestFit="1" customWidth="1"/>
    <col min="524" max="768" width="9.140625" style="9"/>
    <col min="769" max="769" width="34.7109375" style="9" customWidth="1"/>
    <col min="770" max="770" width="14.140625" style="9" bestFit="1" customWidth="1"/>
    <col min="771" max="771" width="8.140625" style="9" customWidth="1"/>
    <col min="772" max="772" width="10.140625" style="9" customWidth="1"/>
    <col min="773" max="773" width="9" style="9" customWidth="1"/>
    <col min="774" max="774" width="12" style="9" customWidth="1"/>
    <col min="775" max="775" width="9.5703125" style="9" customWidth="1"/>
    <col min="776" max="776" width="12.5703125" style="9" customWidth="1"/>
    <col min="777" max="777" width="4.42578125" style="9" customWidth="1"/>
    <col min="778" max="778" width="14.140625" style="9" customWidth="1"/>
    <col min="779" max="779" width="15" style="9" bestFit="1" customWidth="1"/>
    <col min="780" max="1024" width="9.140625" style="9"/>
    <col min="1025" max="1025" width="34.7109375" style="9" customWidth="1"/>
    <col min="1026" max="1026" width="14.140625" style="9" bestFit="1" customWidth="1"/>
    <col min="1027" max="1027" width="8.140625" style="9" customWidth="1"/>
    <col min="1028" max="1028" width="10.140625" style="9" customWidth="1"/>
    <col min="1029" max="1029" width="9" style="9" customWidth="1"/>
    <col min="1030" max="1030" width="12" style="9" customWidth="1"/>
    <col min="1031" max="1031" width="9.5703125" style="9" customWidth="1"/>
    <col min="1032" max="1032" width="12.5703125" style="9" customWidth="1"/>
    <col min="1033" max="1033" width="4.42578125" style="9" customWidth="1"/>
    <col min="1034" max="1034" width="14.140625" style="9" customWidth="1"/>
    <col min="1035" max="1035" width="15" style="9" bestFit="1" customWidth="1"/>
    <col min="1036" max="1280" width="9.140625" style="9"/>
    <col min="1281" max="1281" width="34.7109375" style="9" customWidth="1"/>
    <col min="1282" max="1282" width="14.140625" style="9" bestFit="1" customWidth="1"/>
    <col min="1283" max="1283" width="8.140625" style="9" customWidth="1"/>
    <col min="1284" max="1284" width="10.140625" style="9" customWidth="1"/>
    <col min="1285" max="1285" width="9" style="9" customWidth="1"/>
    <col min="1286" max="1286" width="12" style="9" customWidth="1"/>
    <col min="1287" max="1287" width="9.5703125" style="9" customWidth="1"/>
    <col min="1288" max="1288" width="12.5703125" style="9" customWidth="1"/>
    <col min="1289" max="1289" width="4.42578125" style="9" customWidth="1"/>
    <col min="1290" max="1290" width="14.140625" style="9" customWidth="1"/>
    <col min="1291" max="1291" width="15" style="9" bestFit="1" customWidth="1"/>
    <col min="1292" max="1536" width="9.140625" style="9"/>
    <col min="1537" max="1537" width="34.7109375" style="9" customWidth="1"/>
    <col min="1538" max="1538" width="14.140625" style="9" bestFit="1" customWidth="1"/>
    <col min="1539" max="1539" width="8.140625" style="9" customWidth="1"/>
    <col min="1540" max="1540" width="10.140625" style="9" customWidth="1"/>
    <col min="1541" max="1541" width="9" style="9" customWidth="1"/>
    <col min="1542" max="1542" width="12" style="9" customWidth="1"/>
    <col min="1543" max="1543" width="9.5703125" style="9" customWidth="1"/>
    <col min="1544" max="1544" width="12.5703125" style="9" customWidth="1"/>
    <col min="1545" max="1545" width="4.42578125" style="9" customWidth="1"/>
    <col min="1546" max="1546" width="14.140625" style="9" customWidth="1"/>
    <col min="1547" max="1547" width="15" style="9" bestFit="1" customWidth="1"/>
    <col min="1548" max="1792" width="9.140625" style="9"/>
    <col min="1793" max="1793" width="34.7109375" style="9" customWidth="1"/>
    <col min="1794" max="1794" width="14.140625" style="9" bestFit="1" customWidth="1"/>
    <col min="1795" max="1795" width="8.140625" style="9" customWidth="1"/>
    <col min="1796" max="1796" width="10.140625" style="9" customWidth="1"/>
    <col min="1797" max="1797" width="9" style="9" customWidth="1"/>
    <col min="1798" max="1798" width="12" style="9" customWidth="1"/>
    <col min="1799" max="1799" width="9.5703125" style="9" customWidth="1"/>
    <col min="1800" max="1800" width="12.5703125" style="9" customWidth="1"/>
    <col min="1801" max="1801" width="4.42578125" style="9" customWidth="1"/>
    <col min="1802" max="1802" width="14.140625" style="9" customWidth="1"/>
    <col min="1803" max="1803" width="15" style="9" bestFit="1" customWidth="1"/>
    <col min="1804" max="2048" width="9.140625" style="9"/>
    <col min="2049" max="2049" width="34.7109375" style="9" customWidth="1"/>
    <col min="2050" max="2050" width="14.140625" style="9" bestFit="1" customWidth="1"/>
    <col min="2051" max="2051" width="8.140625" style="9" customWidth="1"/>
    <col min="2052" max="2052" width="10.140625" style="9" customWidth="1"/>
    <col min="2053" max="2053" width="9" style="9" customWidth="1"/>
    <col min="2054" max="2054" width="12" style="9" customWidth="1"/>
    <col min="2055" max="2055" width="9.5703125" style="9" customWidth="1"/>
    <col min="2056" max="2056" width="12.5703125" style="9" customWidth="1"/>
    <col min="2057" max="2057" width="4.42578125" style="9" customWidth="1"/>
    <col min="2058" max="2058" width="14.140625" style="9" customWidth="1"/>
    <col min="2059" max="2059" width="15" style="9" bestFit="1" customWidth="1"/>
    <col min="2060" max="2304" width="9.140625" style="9"/>
    <col min="2305" max="2305" width="34.7109375" style="9" customWidth="1"/>
    <col min="2306" max="2306" width="14.140625" style="9" bestFit="1" customWidth="1"/>
    <col min="2307" max="2307" width="8.140625" style="9" customWidth="1"/>
    <col min="2308" max="2308" width="10.140625" style="9" customWidth="1"/>
    <col min="2309" max="2309" width="9" style="9" customWidth="1"/>
    <col min="2310" max="2310" width="12" style="9" customWidth="1"/>
    <col min="2311" max="2311" width="9.5703125" style="9" customWidth="1"/>
    <col min="2312" max="2312" width="12.5703125" style="9" customWidth="1"/>
    <col min="2313" max="2313" width="4.42578125" style="9" customWidth="1"/>
    <col min="2314" max="2314" width="14.140625" style="9" customWidth="1"/>
    <col min="2315" max="2315" width="15" style="9" bestFit="1" customWidth="1"/>
    <col min="2316" max="2560" width="9.140625" style="9"/>
    <col min="2561" max="2561" width="34.7109375" style="9" customWidth="1"/>
    <col min="2562" max="2562" width="14.140625" style="9" bestFit="1" customWidth="1"/>
    <col min="2563" max="2563" width="8.140625" style="9" customWidth="1"/>
    <col min="2564" max="2564" width="10.140625" style="9" customWidth="1"/>
    <col min="2565" max="2565" width="9" style="9" customWidth="1"/>
    <col min="2566" max="2566" width="12" style="9" customWidth="1"/>
    <col min="2567" max="2567" width="9.5703125" style="9" customWidth="1"/>
    <col min="2568" max="2568" width="12.5703125" style="9" customWidth="1"/>
    <col min="2569" max="2569" width="4.42578125" style="9" customWidth="1"/>
    <col min="2570" max="2570" width="14.140625" style="9" customWidth="1"/>
    <col min="2571" max="2571" width="15" style="9" bestFit="1" customWidth="1"/>
    <col min="2572" max="2816" width="9.140625" style="9"/>
    <col min="2817" max="2817" width="34.7109375" style="9" customWidth="1"/>
    <col min="2818" max="2818" width="14.140625" style="9" bestFit="1" customWidth="1"/>
    <col min="2819" max="2819" width="8.140625" style="9" customWidth="1"/>
    <col min="2820" max="2820" width="10.140625" style="9" customWidth="1"/>
    <col min="2821" max="2821" width="9" style="9" customWidth="1"/>
    <col min="2822" max="2822" width="12" style="9" customWidth="1"/>
    <col min="2823" max="2823" width="9.5703125" style="9" customWidth="1"/>
    <col min="2824" max="2824" width="12.5703125" style="9" customWidth="1"/>
    <col min="2825" max="2825" width="4.42578125" style="9" customWidth="1"/>
    <col min="2826" max="2826" width="14.140625" style="9" customWidth="1"/>
    <col min="2827" max="2827" width="15" style="9" bestFit="1" customWidth="1"/>
    <col min="2828" max="3072" width="9.140625" style="9"/>
    <col min="3073" max="3073" width="34.7109375" style="9" customWidth="1"/>
    <col min="3074" max="3074" width="14.140625" style="9" bestFit="1" customWidth="1"/>
    <col min="3075" max="3075" width="8.140625" style="9" customWidth="1"/>
    <col min="3076" max="3076" width="10.140625" style="9" customWidth="1"/>
    <col min="3077" max="3077" width="9" style="9" customWidth="1"/>
    <col min="3078" max="3078" width="12" style="9" customWidth="1"/>
    <col min="3079" max="3079" width="9.5703125" style="9" customWidth="1"/>
    <col min="3080" max="3080" width="12.5703125" style="9" customWidth="1"/>
    <col min="3081" max="3081" width="4.42578125" style="9" customWidth="1"/>
    <col min="3082" max="3082" width="14.140625" style="9" customWidth="1"/>
    <col min="3083" max="3083" width="15" style="9" bestFit="1" customWidth="1"/>
    <col min="3084" max="3328" width="9.140625" style="9"/>
    <col min="3329" max="3329" width="34.7109375" style="9" customWidth="1"/>
    <col min="3330" max="3330" width="14.140625" style="9" bestFit="1" customWidth="1"/>
    <col min="3331" max="3331" width="8.140625" style="9" customWidth="1"/>
    <col min="3332" max="3332" width="10.140625" style="9" customWidth="1"/>
    <col min="3333" max="3333" width="9" style="9" customWidth="1"/>
    <col min="3334" max="3334" width="12" style="9" customWidth="1"/>
    <col min="3335" max="3335" width="9.5703125" style="9" customWidth="1"/>
    <col min="3336" max="3336" width="12.5703125" style="9" customWidth="1"/>
    <col min="3337" max="3337" width="4.42578125" style="9" customWidth="1"/>
    <col min="3338" max="3338" width="14.140625" style="9" customWidth="1"/>
    <col min="3339" max="3339" width="15" style="9" bestFit="1" customWidth="1"/>
    <col min="3340" max="3584" width="9.140625" style="9"/>
    <col min="3585" max="3585" width="34.7109375" style="9" customWidth="1"/>
    <col min="3586" max="3586" width="14.140625" style="9" bestFit="1" customWidth="1"/>
    <col min="3587" max="3587" width="8.140625" style="9" customWidth="1"/>
    <col min="3588" max="3588" width="10.140625" style="9" customWidth="1"/>
    <col min="3589" max="3589" width="9" style="9" customWidth="1"/>
    <col min="3590" max="3590" width="12" style="9" customWidth="1"/>
    <col min="3591" max="3591" width="9.5703125" style="9" customWidth="1"/>
    <col min="3592" max="3592" width="12.5703125" style="9" customWidth="1"/>
    <col min="3593" max="3593" width="4.42578125" style="9" customWidth="1"/>
    <col min="3594" max="3594" width="14.140625" style="9" customWidth="1"/>
    <col min="3595" max="3595" width="15" style="9" bestFit="1" customWidth="1"/>
    <col min="3596" max="3840" width="9.140625" style="9"/>
    <col min="3841" max="3841" width="34.7109375" style="9" customWidth="1"/>
    <col min="3842" max="3842" width="14.140625" style="9" bestFit="1" customWidth="1"/>
    <col min="3843" max="3843" width="8.140625" style="9" customWidth="1"/>
    <col min="3844" max="3844" width="10.140625" style="9" customWidth="1"/>
    <col min="3845" max="3845" width="9" style="9" customWidth="1"/>
    <col min="3846" max="3846" width="12" style="9" customWidth="1"/>
    <col min="3847" max="3847" width="9.5703125" style="9" customWidth="1"/>
    <col min="3848" max="3848" width="12.5703125" style="9" customWidth="1"/>
    <col min="3849" max="3849" width="4.42578125" style="9" customWidth="1"/>
    <col min="3850" max="3850" width="14.140625" style="9" customWidth="1"/>
    <col min="3851" max="3851" width="15" style="9" bestFit="1" customWidth="1"/>
    <col min="3852" max="4096" width="9.140625" style="9"/>
    <col min="4097" max="4097" width="34.7109375" style="9" customWidth="1"/>
    <col min="4098" max="4098" width="14.140625" style="9" bestFit="1" customWidth="1"/>
    <col min="4099" max="4099" width="8.140625" style="9" customWidth="1"/>
    <col min="4100" max="4100" width="10.140625" style="9" customWidth="1"/>
    <col min="4101" max="4101" width="9" style="9" customWidth="1"/>
    <col min="4102" max="4102" width="12" style="9" customWidth="1"/>
    <col min="4103" max="4103" width="9.5703125" style="9" customWidth="1"/>
    <col min="4104" max="4104" width="12.5703125" style="9" customWidth="1"/>
    <col min="4105" max="4105" width="4.42578125" style="9" customWidth="1"/>
    <col min="4106" max="4106" width="14.140625" style="9" customWidth="1"/>
    <col min="4107" max="4107" width="15" style="9" bestFit="1" customWidth="1"/>
    <col min="4108" max="4352" width="9.140625" style="9"/>
    <col min="4353" max="4353" width="34.7109375" style="9" customWidth="1"/>
    <col min="4354" max="4354" width="14.140625" style="9" bestFit="1" customWidth="1"/>
    <col min="4355" max="4355" width="8.140625" style="9" customWidth="1"/>
    <col min="4356" max="4356" width="10.140625" style="9" customWidth="1"/>
    <col min="4357" max="4357" width="9" style="9" customWidth="1"/>
    <col min="4358" max="4358" width="12" style="9" customWidth="1"/>
    <col min="4359" max="4359" width="9.5703125" style="9" customWidth="1"/>
    <col min="4360" max="4360" width="12.5703125" style="9" customWidth="1"/>
    <col min="4361" max="4361" width="4.42578125" style="9" customWidth="1"/>
    <col min="4362" max="4362" width="14.140625" style="9" customWidth="1"/>
    <col min="4363" max="4363" width="15" style="9" bestFit="1" customWidth="1"/>
    <col min="4364" max="4608" width="9.140625" style="9"/>
    <col min="4609" max="4609" width="34.7109375" style="9" customWidth="1"/>
    <col min="4610" max="4610" width="14.140625" style="9" bestFit="1" customWidth="1"/>
    <col min="4611" max="4611" width="8.140625" style="9" customWidth="1"/>
    <col min="4612" max="4612" width="10.140625" style="9" customWidth="1"/>
    <col min="4613" max="4613" width="9" style="9" customWidth="1"/>
    <col min="4614" max="4614" width="12" style="9" customWidth="1"/>
    <col min="4615" max="4615" width="9.5703125" style="9" customWidth="1"/>
    <col min="4616" max="4616" width="12.5703125" style="9" customWidth="1"/>
    <col min="4617" max="4617" width="4.42578125" style="9" customWidth="1"/>
    <col min="4618" max="4618" width="14.140625" style="9" customWidth="1"/>
    <col min="4619" max="4619" width="15" style="9" bestFit="1" customWidth="1"/>
    <col min="4620" max="4864" width="9.140625" style="9"/>
    <col min="4865" max="4865" width="34.7109375" style="9" customWidth="1"/>
    <col min="4866" max="4866" width="14.140625" style="9" bestFit="1" customWidth="1"/>
    <col min="4867" max="4867" width="8.140625" style="9" customWidth="1"/>
    <col min="4868" max="4868" width="10.140625" style="9" customWidth="1"/>
    <col min="4869" max="4869" width="9" style="9" customWidth="1"/>
    <col min="4870" max="4870" width="12" style="9" customWidth="1"/>
    <col min="4871" max="4871" width="9.5703125" style="9" customWidth="1"/>
    <col min="4872" max="4872" width="12.5703125" style="9" customWidth="1"/>
    <col min="4873" max="4873" width="4.42578125" style="9" customWidth="1"/>
    <col min="4874" max="4874" width="14.140625" style="9" customWidth="1"/>
    <col min="4875" max="4875" width="15" style="9" bestFit="1" customWidth="1"/>
    <col min="4876" max="5120" width="9.140625" style="9"/>
    <col min="5121" max="5121" width="34.7109375" style="9" customWidth="1"/>
    <col min="5122" max="5122" width="14.140625" style="9" bestFit="1" customWidth="1"/>
    <col min="5123" max="5123" width="8.140625" style="9" customWidth="1"/>
    <col min="5124" max="5124" width="10.140625" style="9" customWidth="1"/>
    <col min="5125" max="5125" width="9" style="9" customWidth="1"/>
    <col min="5126" max="5126" width="12" style="9" customWidth="1"/>
    <col min="5127" max="5127" width="9.5703125" style="9" customWidth="1"/>
    <col min="5128" max="5128" width="12.5703125" style="9" customWidth="1"/>
    <col min="5129" max="5129" width="4.42578125" style="9" customWidth="1"/>
    <col min="5130" max="5130" width="14.140625" style="9" customWidth="1"/>
    <col min="5131" max="5131" width="15" style="9" bestFit="1" customWidth="1"/>
    <col min="5132" max="5376" width="9.140625" style="9"/>
    <col min="5377" max="5377" width="34.7109375" style="9" customWidth="1"/>
    <col min="5378" max="5378" width="14.140625" style="9" bestFit="1" customWidth="1"/>
    <col min="5379" max="5379" width="8.140625" style="9" customWidth="1"/>
    <col min="5380" max="5380" width="10.140625" style="9" customWidth="1"/>
    <col min="5381" max="5381" width="9" style="9" customWidth="1"/>
    <col min="5382" max="5382" width="12" style="9" customWidth="1"/>
    <col min="5383" max="5383" width="9.5703125" style="9" customWidth="1"/>
    <col min="5384" max="5384" width="12.5703125" style="9" customWidth="1"/>
    <col min="5385" max="5385" width="4.42578125" style="9" customWidth="1"/>
    <col min="5386" max="5386" width="14.140625" style="9" customWidth="1"/>
    <col min="5387" max="5387" width="15" style="9" bestFit="1" customWidth="1"/>
    <col min="5388" max="5632" width="9.140625" style="9"/>
    <col min="5633" max="5633" width="34.7109375" style="9" customWidth="1"/>
    <col min="5634" max="5634" width="14.140625" style="9" bestFit="1" customWidth="1"/>
    <col min="5635" max="5635" width="8.140625" style="9" customWidth="1"/>
    <col min="5636" max="5636" width="10.140625" style="9" customWidth="1"/>
    <col min="5637" max="5637" width="9" style="9" customWidth="1"/>
    <col min="5638" max="5638" width="12" style="9" customWidth="1"/>
    <col min="5639" max="5639" width="9.5703125" style="9" customWidth="1"/>
    <col min="5640" max="5640" width="12.5703125" style="9" customWidth="1"/>
    <col min="5641" max="5641" width="4.42578125" style="9" customWidth="1"/>
    <col min="5642" max="5642" width="14.140625" style="9" customWidth="1"/>
    <col min="5643" max="5643" width="15" style="9" bestFit="1" customWidth="1"/>
    <col min="5644" max="5888" width="9.140625" style="9"/>
    <col min="5889" max="5889" width="34.7109375" style="9" customWidth="1"/>
    <col min="5890" max="5890" width="14.140625" style="9" bestFit="1" customWidth="1"/>
    <col min="5891" max="5891" width="8.140625" style="9" customWidth="1"/>
    <col min="5892" max="5892" width="10.140625" style="9" customWidth="1"/>
    <col min="5893" max="5893" width="9" style="9" customWidth="1"/>
    <col min="5894" max="5894" width="12" style="9" customWidth="1"/>
    <col min="5895" max="5895" width="9.5703125" style="9" customWidth="1"/>
    <col min="5896" max="5896" width="12.5703125" style="9" customWidth="1"/>
    <col min="5897" max="5897" width="4.42578125" style="9" customWidth="1"/>
    <col min="5898" max="5898" width="14.140625" style="9" customWidth="1"/>
    <col min="5899" max="5899" width="15" style="9" bestFit="1" customWidth="1"/>
    <col min="5900" max="6144" width="9.140625" style="9"/>
    <col min="6145" max="6145" width="34.7109375" style="9" customWidth="1"/>
    <col min="6146" max="6146" width="14.140625" style="9" bestFit="1" customWidth="1"/>
    <col min="6147" max="6147" width="8.140625" style="9" customWidth="1"/>
    <col min="6148" max="6148" width="10.140625" style="9" customWidth="1"/>
    <col min="6149" max="6149" width="9" style="9" customWidth="1"/>
    <col min="6150" max="6150" width="12" style="9" customWidth="1"/>
    <col min="6151" max="6151" width="9.5703125" style="9" customWidth="1"/>
    <col min="6152" max="6152" width="12.5703125" style="9" customWidth="1"/>
    <col min="6153" max="6153" width="4.42578125" style="9" customWidth="1"/>
    <col min="6154" max="6154" width="14.140625" style="9" customWidth="1"/>
    <col min="6155" max="6155" width="15" style="9" bestFit="1" customWidth="1"/>
    <col min="6156" max="6400" width="9.140625" style="9"/>
    <col min="6401" max="6401" width="34.7109375" style="9" customWidth="1"/>
    <col min="6402" max="6402" width="14.140625" style="9" bestFit="1" customWidth="1"/>
    <col min="6403" max="6403" width="8.140625" style="9" customWidth="1"/>
    <col min="6404" max="6404" width="10.140625" style="9" customWidth="1"/>
    <col min="6405" max="6405" width="9" style="9" customWidth="1"/>
    <col min="6406" max="6406" width="12" style="9" customWidth="1"/>
    <col min="6407" max="6407" width="9.5703125" style="9" customWidth="1"/>
    <col min="6408" max="6408" width="12.5703125" style="9" customWidth="1"/>
    <col min="6409" max="6409" width="4.42578125" style="9" customWidth="1"/>
    <col min="6410" max="6410" width="14.140625" style="9" customWidth="1"/>
    <col min="6411" max="6411" width="15" style="9" bestFit="1" customWidth="1"/>
    <col min="6412" max="6656" width="9.140625" style="9"/>
    <col min="6657" max="6657" width="34.7109375" style="9" customWidth="1"/>
    <col min="6658" max="6658" width="14.140625" style="9" bestFit="1" customWidth="1"/>
    <col min="6659" max="6659" width="8.140625" style="9" customWidth="1"/>
    <col min="6660" max="6660" width="10.140625" style="9" customWidth="1"/>
    <col min="6661" max="6661" width="9" style="9" customWidth="1"/>
    <col min="6662" max="6662" width="12" style="9" customWidth="1"/>
    <col min="6663" max="6663" width="9.5703125" style="9" customWidth="1"/>
    <col min="6664" max="6664" width="12.5703125" style="9" customWidth="1"/>
    <col min="6665" max="6665" width="4.42578125" style="9" customWidth="1"/>
    <col min="6666" max="6666" width="14.140625" style="9" customWidth="1"/>
    <col min="6667" max="6667" width="15" style="9" bestFit="1" customWidth="1"/>
    <col min="6668" max="6912" width="9.140625" style="9"/>
    <col min="6913" max="6913" width="34.7109375" style="9" customWidth="1"/>
    <col min="6914" max="6914" width="14.140625" style="9" bestFit="1" customWidth="1"/>
    <col min="6915" max="6915" width="8.140625" style="9" customWidth="1"/>
    <col min="6916" max="6916" width="10.140625" style="9" customWidth="1"/>
    <col min="6917" max="6917" width="9" style="9" customWidth="1"/>
    <col min="6918" max="6918" width="12" style="9" customWidth="1"/>
    <col min="6919" max="6919" width="9.5703125" style="9" customWidth="1"/>
    <col min="6920" max="6920" width="12.5703125" style="9" customWidth="1"/>
    <col min="6921" max="6921" width="4.42578125" style="9" customWidth="1"/>
    <col min="6922" max="6922" width="14.140625" style="9" customWidth="1"/>
    <col min="6923" max="6923" width="15" style="9" bestFit="1" customWidth="1"/>
    <col min="6924" max="7168" width="9.140625" style="9"/>
    <col min="7169" max="7169" width="34.7109375" style="9" customWidth="1"/>
    <col min="7170" max="7170" width="14.140625" style="9" bestFit="1" customWidth="1"/>
    <col min="7171" max="7171" width="8.140625" style="9" customWidth="1"/>
    <col min="7172" max="7172" width="10.140625" style="9" customWidth="1"/>
    <col min="7173" max="7173" width="9" style="9" customWidth="1"/>
    <col min="7174" max="7174" width="12" style="9" customWidth="1"/>
    <col min="7175" max="7175" width="9.5703125" style="9" customWidth="1"/>
    <col min="7176" max="7176" width="12.5703125" style="9" customWidth="1"/>
    <col min="7177" max="7177" width="4.42578125" style="9" customWidth="1"/>
    <col min="7178" max="7178" width="14.140625" style="9" customWidth="1"/>
    <col min="7179" max="7179" width="15" style="9" bestFit="1" customWidth="1"/>
    <col min="7180" max="7424" width="9.140625" style="9"/>
    <col min="7425" max="7425" width="34.7109375" style="9" customWidth="1"/>
    <col min="7426" max="7426" width="14.140625" style="9" bestFit="1" customWidth="1"/>
    <col min="7427" max="7427" width="8.140625" style="9" customWidth="1"/>
    <col min="7428" max="7428" width="10.140625" style="9" customWidth="1"/>
    <col min="7429" max="7429" width="9" style="9" customWidth="1"/>
    <col min="7430" max="7430" width="12" style="9" customWidth="1"/>
    <col min="7431" max="7431" width="9.5703125" style="9" customWidth="1"/>
    <col min="7432" max="7432" width="12.5703125" style="9" customWidth="1"/>
    <col min="7433" max="7433" width="4.42578125" style="9" customWidth="1"/>
    <col min="7434" max="7434" width="14.140625" style="9" customWidth="1"/>
    <col min="7435" max="7435" width="15" style="9" bestFit="1" customWidth="1"/>
    <col min="7436" max="7680" width="9.140625" style="9"/>
    <col min="7681" max="7681" width="34.7109375" style="9" customWidth="1"/>
    <col min="7682" max="7682" width="14.140625" style="9" bestFit="1" customWidth="1"/>
    <col min="7683" max="7683" width="8.140625" style="9" customWidth="1"/>
    <col min="7684" max="7684" width="10.140625" style="9" customWidth="1"/>
    <col min="7685" max="7685" width="9" style="9" customWidth="1"/>
    <col min="7686" max="7686" width="12" style="9" customWidth="1"/>
    <col min="7687" max="7687" width="9.5703125" style="9" customWidth="1"/>
    <col min="7688" max="7688" width="12.5703125" style="9" customWidth="1"/>
    <col min="7689" max="7689" width="4.42578125" style="9" customWidth="1"/>
    <col min="7690" max="7690" width="14.140625" style="9" customWidth="1"/>
    <col min="7691" max="7691" width="15" style="9" bestFit="1" customWidth="1"/>
    <col min="7692" max="7936" width="9.140625" style="9"/>
    <col min="7937" max="7937" width="34.7109375" style="9" customWidth="1"/>
    <col min="7938" max="7938" width="14.140625" style="9" bestFit="1" customWidth="1"/>
    <col min="7939" max="7939" width="8.140625" style="9" customWidth="1"/>
    <col min="7940" max="7940" width="10.140625" style="9" customWidth="1"/>
    <col min="7941" max="7941" width="9" style="9" customWidth="1"/>
    <col min="7942" max="7942" width="12" style="9" customWidth="1"/>
    <col min="7943" max="7943" width="9.5703125" style="9" customWidth="1"/>
    <col min="7944" max="7944" width="12.5703125" style="9" customWidth="1"/>
    <col min="7945" max="7945" width="4.42578125" style="9" customWidth="1"/>
    <col min="7946" max="7946" width="14.140625" style="9" customWidth="1"/>
    <col min="7947" max="7947" width="15" style="9" bestFit="1" customWidth="1"/>
    <col min="7948" max="8192" width="9.140625" style="9"/>
    <col min="8193" max="8193" width="34.7109375" style="9" customWidth="1"/>
    <col min="8194" max="8194" width="14.140625" style="9" bestFit="1" customWidth="1"/>
    <col min="8195" max="8195" width="8.140625" style="9" customWidth="1"/>
    <col min="8196" max="8196" width="10.140625" style="9" customWidth="1"/>
    <col min="8197" max="8197" width="9" style="9" customWidth="1"/>
    <col min="8198" max="8198" width="12" style="9" customWidth="1"/>
    <col min="8199" max="8199" width="9.5703125" style="9" customWidth="1"/>
    <col min="8200" max="8200" width="12.5703125" style="9" customWidth="1"/>
    <col min="8201" max="8201" width="4.42578125" style="9" customWidth="1"/>
    <col min="8202" max="8202" width="14.140625" style="9" customWidth="1"/>
    <col min="8203" max="8203" width="15" style="9" bestFit="1" customWidth="1"/>
    <col min="8204" max="8448" width="9.140625" style="9"/>
    <col min="8449" max="8449" width="34.7109375" style="9" customWidth="1"/>
    <col min="8450" max="8450" width="14.140625" style="9" bestFit="1" customWidth="1"/>
    <col min="8451" max="8451" width="8.140625" style="9" customWidth="1"/>
    <col min="8452" max="8452" width="10.140625" style="9" customWidth="1"/>
    <col min="8453" max="8453" width="9" style="9" customWidth="1"/>
    <col min="8454" max="8454" width="12" style="9" customWidth="1"/>
    <col min="8455" max="8455" width="9.5703125" style="9" customWidth="1"/>
    <col min="8456" max="8456" width="12.5703125" style="9" customWidth="1"/>
    <col min="8457" max="8457" width="4.42578125" style="9" customWidth="1"/>
    <col min="8458" max="8458" width="14.140625" style="9" customWidth="1"/>
    <col min="8459" max="8459" width="15" style="9" bestFit="1" customWidth="1"/>
    <col min="8460" max="8704" width="9.140625" style="9"/>
    <col min="8705" max="8705" width="34.7109375" style="9" customWidth="1"/>
    <col min="8706" max="8706" width="14.140625" style="9" bestFit="1" customWidth="1"/>
    <col min="8707" max="8707" width="8.140625" style="9" customWidth="1"/>
    <col min="8708" max="8708" width="10.140625" style="9" customWidth="1"/>
    <col min="8709" max="8709" width="9" style="9" customWidth="1"/>
    <col min="8710" max="8710" width="12" style="9" customWidth="1"/>
    <col min="8711" max="8711" width="9.5703125" style="9" customWidth="1"/>
    <col min="8712" max="8712" width="12.5703125" style="9" customWidth="1"/>
    <col min="8713" max="8713" width="4.42578125" style="9" customWidth="1"/>
    <col min="8714" max="8714" width="14.140625" style="9" customWidth="1"/>
    <col min="8715" max="8715" width="15" style="9" bestFit="1" customWidth="1"/>
    <col min="8716" max="8960" width="9.140625" style="9"/>
    <col min="8961" max="8961" width="34.7109375" style="9" customWidth="1"/>
    <col min="8962" max="8962" width="14.140625" style="9" bestFit="1" customWidth="1"/>
    <col min="8963" max="8963" width="8.140625" style="9" customWidth="1"/>
    <col min="8964" max="8964" width="10.140625" style="9" customWidth="1"/>
    <col min="8965" max="8965" width="9" style="9" customWidth="1"/>
    <col min="8966" max="8966" width="12" style="9" customWidth="1"/>
    <col min="8967" max="8967" width="9.5703125" style="9" customWidth="1"/>
    <col min="8968" max="8968" width="12.5703125" style="9" customWidth="1"/>
    <col min="8969" max="8969" width="4.42578125" style="9" customWidth="1"/>
    <col min="8970" max="8970" width="14.140625" style="9" customWidth="1"/>
    <col min="8971" max="8971" width="15" style="9" bestFit="1" customWidth="1"/>
    <col min="8972" max="9216" width="9.140625" style="9"/>
    <col min="9217" max="9217" width="34.7109375" style="9" customWidth="1"/>
    <col min="9218" max="9218" width="14.140625" style="9" bestFit="1" customWidth="1"/>
    <col min="9219" max="9219" width="8.140625" style="9" customWidth="1"/>
    <col min="9220" max="9220" width="10.140625" style="9" customWidth="1"/>
    <col min="9221" max="9221" width="9" style="9" customWidth="1"/>
    <col min="9222" max="9222" width="12" style="9" customWidth="1"/>
    <col min="9223" max="9223" width="9.5703125" style="9" customWidth="1"/>
    <col min="9224" max="9224" width="12.5703125" style="9" customWidth="1"/>
    <col min="9225" max="9225" width="4.42578125" style="9" customWidth="1"/>
    <col min="9226" max="9226" width="14.140625" style="9" customWidth="1"/>
    <col min="9227" max="9227" width="15" style="9" bestFit="1" customWidth="1"/>
    <col min="9228" max="9472" width="9.140625" style="9"/>
    <col min="9473" max="9473" width="34.7109375" style="9" customWidth="1"/>
    <col min="9474" max="9474" width="14.140625" style="9" bestFit="1" customWidth="1"/>
    <col min="9475" max="9475" width="8.140625" style="9" customWidth="1"/>
    <col min="9476" max="9476" width="10.140625" style="9" customWidth="1"/>
    <col min="9477" max="9477" width="9" style="9" customWidth="1"/>
    <col min="9478" max="9478" width="12" style="9" customWidth="1"/>
    <col min="9479" max="9479" width="9.5703125" style="9" customWidth="1"/>
    <col min="9480" max="9480" width="12.5703125" style="9" customWidth="1"/>
    <col min="9481" max="9481" width="4.42578125" style="9" customWidth="1"/>
    <col min="9482" max="9482" width="14.140625" style="9" customWidth="1"/>
    <col min="9483" max="9483" width="15" style="9" bestFit="1" customWidth="1"/>
    <col min="9484" max="9728" width="9.140625" style="9"/>
    <col min="9729" max="9729" width="34.7109375" style="9" customWidth="1"/>
    <col min="9730" max="9730" width="14.140625" style="9" bestFit="1" customWidth="1"/>
    <col min="9731" max="9731" width="8.140625" style="9" customWidth="1"/>
    <col min="9732" max="9732" width="10.140625" style="9" customWidth="1"/>
    <col min="9733" max="9733" width="9" style="9" customWidth="1"/>
    <col min="9734" max="9734" width="12" style="9" customWidth="1"/>
    <col min="9735" max="9735" width="9.5703125" style="9" customWidth="1"/>
    <col min="9736" max="9736" width="12.5703125" style="9" customWidth="1"/>
    <col min="9737" max="9737" width="4.42578125" style="9" customWidth="1"/>
    <col min="9738" max="9738" width="14.140625" style="9" customWidth="1"/>
    <col min="9739" max="9739" width="15" style="9" bestFit="1" customWidth="1"/>
    <col min="9740" max="9984" width="9.140625" style="9"/>
    <col min="9985" max="9985" width="34.7109375" style="9" customWidth="1"/>
    <col min="9986" max="9986" width="14.140625" style="9" bestFit="1" customWidth="1"/>
    <col min="9987" max="9987" width="8.140625" style="9" customWidth="1"/>
    <col min="9988" max="9988" width="10.140625" style="9" customWidth="1"/>
    <col min="9989" max="9989" width="9" style="9" customWidth="1"/>
    <col min="9990" max="9990" width="12" style="9" customWidth="1"/>
    <col min="9991" max="9991" width="9.5703125" style="9" customWidth="1"/>
    <col min="9992" max="9992" width="12.5703125" style="9" customWidth="1"/>
    <col min="9993" max="9993" width="4.42578125" style="9" customWidth="1"/>
    <col min="9994" max="9994" width="14.140625" style="9" customWidth="1"/>
    <col min="9995" max="9995" width="15" style="9" bestFit="1" customWidth="1"/>
    <col min="9996" max="10240" width="9.140625" style="9"/>
    <col min="10241" max="10241" width="34.7109375" style="9" customWidth="1"/>
    <col min="10242" max="10242" width="14.140625" style="9" bestFit="1" customWidth="1"/>
    <col min="10243" max="10243" width="8.140625" style="9" customWidth="1"/>
    <col min="10244" max="10244" width="10.140625" style="9" customWidth="1"/>
    <col min="10245" max="10245" width="9" style="9" customWidth="1"/>
    <col min="10246" max="10246" width="12" style="9" customWidth="1"/>
    <col min="10247" max="10247" width="9.5703125" style="9" customWidth="1"/>
    <col min="10248" max="10248" width="12.5703125" style="9" customWidth="1"/>
    <col min="10249" max="10249" width="4.42578125" style="9" customWidth="1"/>
    <col min="10250" max="10250" width="14.140625" style="9" customWidth="1"/>
    <col min="10251" max="10251" width="15" style="9" bestFit="1" customWidth="1"/>
    <col min="10252" max="10496" width="9.140625" style="9"/>
    <col min="10497" max="10497" width="34.7109375" style="9" customWidth="1"/>
    <col min="10498" max="10498" width="14.140625" style="9" bestFit="1" customWidth="1"/>
    <col min="10499" max="10499" width="8.140625" style="9" customWidth="1"/>
    <col min="10500" max="10500" width="10.140625" style="9" customWidth="1"/>
    <col min="10501" max="10501" width="9" style="9" customWidth="1"/>
    <col min="10502" max="10502" width="12" style="9" customWidth="1"/>
    <col min="10503" max="10503" width="9.5703125" style="9" customWidth="1"/>
    <col min="10504" max="10504" width="12.5703125" style="9" customWidth="1"/>
    <col min="10505" max="10505" width="4.42578125" style="9" customWidth="1"/>
    <col min="10506" max="10506" width="14.140625" style="9" customWidth="1"/>
    <col min="10507" max="10507" width="15" style="9" bestFit="1" customWidth="1"/>
    <col min="10508" max="10752" width="9.140625" style="9"/>
    <col min="10753" max="10753" width="34.7109375" style="9" customWidth="1"/>
    <col min="10754" max="10754" width="14.140625" style="9" bestFit="1" customWidth="1"/>
    <col min="10755" max="10755" width="8.140625" style="9" customWidth="1"/>
    <col min="10756" max="10756" width="10.140625" style="9" customWidth="1"/>
    <col min="10757" max="10757" width="9" style="9" customWidth="1"/>
    <col min="10758" max="10758" width="12" style="9" customWidth="1"/>
    <col min="10759" max="10759" width="9.5703125" style="9" customWidth="1"/>
    <col min="10760" max="10760" width="12.5703125" style="9" customWidth="1"/>
    <col min="10761" max="10761" width="4.42578125" style="9" customWidth="1"/>
    <col min="10762" max="10762" width="14.140625" style="9" customWidth="1"/>
    <col min="10763" max="10763" width="15" style="9" bestFit="1" customWidth="1"/>
    <col min="10764" max="11008" width="9.140625" style="9"/>
    <col min="11009" max="11009" width="34.7109375" style="9" customWidth="1"/>
    <col min="11010" max="11010" width="14.140625" style="9" bestFit="1" customWidth="1"/>
    <col min="11011" max="11011" width="8.140625" style="9" customWidth="1"/>
    <col min="11012" max="11012" width="10.140625" style="9" customWidth="1"/>
    <col min="11013" max="11013" width="9" style="9" customWidth="1"/>
    <col min="11014" max="11014" width="12" style="9" customWidth="1"/>
    <col min="11015" max="11015" width="9.5703125" style="9" customWidth="1"/>
    <col min="11016" max="11016" width="12.5703125" style="9" customWidth="1"/>
    <col min="11017" max="11017" width="4.42578125" style="9" customWidth="1"/>
    <col min="11018" max="11018" width="14.140625" style="9" customWidth="1"/>
    <col min="11019" max="11019" width="15" style="9" bestFit="1" customWidth="1"/>
    <col min="11020" max="11264" width="9.140625" style="9"/>
    <col min="11265" max="11265" width="34.7109375" style="9" customWidth="1"/>
    <col min="11266" max="11266" width="14.140625" style="9" bestFit="1" customWidth="1"/>
    <col min="11267" max="11267" width="8.140625" style="9" customWidth="1"/>
    <col min="11268" max="11268" width="10.140625" style="9" customWidth="1"/>
    <col min="11269" max="11269" width="9" style="9" customWidth="1"/>
    <col min="11270" max="11270" width="12" style="9" customWidth="1"/>
    <col min="11271" max="11271" width="9.5703125" style="9" customWidth="1"/>
    <col min="11272" max="11272" width="12.5703125" style="9" customWidth="1"/>
    <col min="11273" max="11273" width="4.42578125" style="9" customWidth="1"/>
    <col min="11274" max="11274" width="14.140625" style="9" customWidth="1"/>
    <col min="11275" max="11275" width="15" style="9" bestFit="1" customWidth="1"/>
    <col min="11276" max="11520" width="9.140625" style="9"/>
    <col min="11521" max="11521" width="34.7109375" style="9" customWidth="1"/>
    <col min="11522" max="11522" width="14.140625" style="9" bestFit="1" customWidth="1"/>
    <col min="11523" max="11523" width="8.140625" style="9" customWidth="1"/>
    <col min="11524" max="11524" width="10.140625" style="9" customWidth="1"/>
    <col min="11525" max="11525" width="9" style="9" customWidth="1"/>
    <col min="11526" max="11526" width="12" style="9" customWidth="1"/>
    <col min="11527" max="11527" width="9.5703125" style="9" customWidth="1"/>
    <col min="11528" max="11528" width="12.5703125" style="9" customWidth="1"/>
    <col min="11529" max="11529" width="4.42578125" style="9" customWidth="1"/>
    <col min="11530" max="11530" width="14.140625" style="9" customWidth="1"/>
    <col min="11531" max="11531" width="15" style="9" bestFit="1" customWidth="1"/>
    <col min="11532" max="11776" width="9.140625" style="9"/>
    <col min="11777" max="11777" width="34.7109375" style="9" customWidth="1"/>
    <col min="11778" max="11778" width="14.140625" style="9" bestFit="1" customWidth="1"/>
    <col min="11779" max="11779" width="8.140625" style="9" customWidth="1"/>
    <col min="11780" max="11780" width="10.140625" style="9" customWidth="1"/>
    <col min="11781" max="11781" width="9" style="9" customWidth="1"/>
    <col min="11782" max="11782" width="12" style="9" customWidth="1"/>
    <col min="11783" max="11783" width="9.5703125" style="9" customWidth="1"/>
    <col min="11784" max="11784" width="12.5703125" style="9" customWidth="1"/>
    <col min="11785" max="11785" width="4.42578125" style="9" customWidth="1"/>
    <col min="11786" max="11786" width="14.140625" style="9" customWidth="1"/>
    <col min="11787" max="11787" width="15" style="9" bestFit="1" customWidth="1"/>
    <col min="11788" max="12032" width="9.140625" style="9"/>
    <col min="12033" max="12033" width="34.7109375" style="9" customWidth="1"/>
    <col min="12034" max="12034" width="14.140625" style="9" bestFit="1" customWidth="1"/>
    <col min="12035" max="12035" width="8.140625" style="9" customWidth="1"/>
    <col min="12036" max="12036" width="10.140625" style="9" customWidth="1"/>
    <col min="12037" max="12037" width="9" style="9" customWidth="1"/>
    <col min="12038" max="12038" width="12" style="9" customWidth="1"/>
    <col min="12039" max="12039" width="9.5703125" style="9" customWidth="1"/>
    <col min="12040" max="12040" width="12.5703125" style="9" customWidth="1"/>
    <col min="12041" max="12041" width="4.42578125" style="9" customWidth="1"/>
    <col min="12042" max="12042" width="14.140625" style="9" customWidth="1"/>
    <col min="12043" max="12043" width="15" style="9" bestFit="1" customWidth="1"/>
    <col min="12044" max="12288" width="9.140625" style="9"/>
    <col min="12289" max="12289" width="34.7109375" style="9" customWidth="1"/>
    <col min="12290" max="12290" width="14.140625" style="9" bestFit="1" customWidth="1"/>
    <col min="12291" max="12291" width="8.140625" style="9" customWidth="1"/>
    <col min="12292" max="12292" width="10.140625" style="9" customWidth="1"/>
    <col min="12293" max="12293" width="9" style="9" customWidth="1"/>
    <col min="12294" max="12294" width="12" style="9" customWidth="1"/>
    <col min="12295" max="12295" width="9.5703125" style="9" customWidth="1"/>
    <col min="12296" max="12296" width="12.5703125" style="9" customWidth="1"/>
    <col min="12297" max="12297" width="4.42578125" style="9" customWidth="1"/>
    <col min="12298" max="12298" width="14.140625" style="9" customWidth="1"/>
    <col min="12299" max="12299" width="15" style="9" bestFit="1" customWidth="1"/>
    <col min="12300" max="12544" width="9.140625" style="9"/>
    <col min="12545" max="12545" width="34.7109375" style="9" customWidth="1"/>
    <col min="12546" max="12546" width="14.140625" style="9" bestFit="1" customWidth="1"/>
    <col min="12547" max="12547" width="8.140625" style="9" customWidth="1"/>
    <col min="12548" max="12548" width="10.140625" style="9" customWidth="1"/>
    <col min="12549" max="12549" width="9" style="9" customWidth="1"/>
    <col min="12550" max="12550" width="12" style="9" customWidth="1"/>
    <col min="12551" max="12551" width="9.5703125" style="9" customWidth="1"/>
    <col min="12552" max="12552" width="12.5703125" style="9" customWidth="1"/>
    <col min="12553" max="12553" width="4.42578125" style="9" customWidth="1"/>
    <col min="12554" max="12554" width="14.140625" style="9" customWidth="1"/>
    <col min="12555" max="12555" width="15" style="9" bestFit="1" customWidth="1"/>
    <col min="12556" max="12800" width="9.140625" style="9"/>
    <col min="12801" max="12801" width="34.7109375" style="9" customWidth="1"/>
    <col min="12802" max="12802" width="14.140625" style="9" bestFit="1" customWidth="1"/>
    <col min="12803" max="12803" width="8.140625" style="9" customWidth="1"/>
    <col min="12804" max="12804" width="10.140625" style="9" customWidth="1"/>
    <col min="12805" max="12805" width="9" style="9" customWidth="1"/>
    <col min="12806" max="12806" width="12" style="9" customWidth="1"/>
    <col min="12807" max="12807" width="9.5703125" style="9" customWidth="1"/>
    <col min="12808" max="12808" width="12.5703125" style="9" customWidth="1"/>
    <col min="12809" max="12809" width="4.42578125" style="9" customWidth="1"/>
    <col min="12810" max="12810" width="14.140625" style="9" customWidth="1"/>
    <col min="12811" max="12811" width="15" style="9" bestFit="1" customWidth="1"/>
    <col min="12812" max="13056" width="9.140625" style="9"/>
    <col min="13057" max="13057" width="34.7109375" style="9" customWidth="1"/>
    <col min="13058" max="13058" width="14.140625" style="9" bestFit="1" customWidth="1"/>
    <col min="13059" max="13059" width="8.140625" style="9" customWidth="1"/>
    <col min="13060" max="13060" width="10.140625" style="9" customWidth="1"/>
    <col min="13061" max="13061" width="9" style="9" customWidth="1"/>
    <col min="13062" max="13062" width="12" style="9" customWidth="1"/>
    <col min="13063" max="13063" width="9.5703125" style="9" customWidth="1"/>
    <col min="13064" max="13064" width="12.5703125" style="9" customWidth="1"/>
    <col min="13065" max="13065" width="4.42578125" style="9" customWidth="1"/>
    <col min="13066" max="13066" width="14.140625" style="9" customWidth="1"/>
    <col min="13067" max="13067" width="15" style="9" bestFit="1" customWidth="1"/>
    <col min="13068" max="13312" width="9.140625" style="9"/>
    <col min="13313" max="13313" width="34.7109375" style="9" customWidth="1"/>
    <col min="13314" max="13314" width="14.140625" style="9" bestFit="1" customWidth="1"/>
    <col min="13315" max="13315" width="8.140625" style="9" customWidth="1"/>
    <col min="13316" max="13316" width="10.140625" style="9" customWidth="1"/>
    <col min="13317" max="13317" width="9" style="9" customWidth="1"/>
    <col min="13318" max="13318" width="12" style="9" customWidth="1"/>
    <col min="13319" max="13319" width="9.5703125" style="9" customWidth="1"/>
    <col min="13320" max="13320" width="12.5703125" style="9" customWidth="1"/>
    <col min="13321" max="13321" width="4.42578125" style="9" customWidth="1"/>
    <col min="13322" max="13322" width="14.140625" style="9" customWidth="1"/>
    <col min="13323" max="13323" width="15" style="9" bestFit="1" customWidth="1"/>
    <col min="13324" max="13568" width="9.140625" style="9"/>
    <col min="13569" max="13569" width="34.7109375" style="9" customWidth="1"/>
    <col min="13570" max="13570" width="14.140625" style="9" bestFit="1" customWidth="1"/>
    <col min="13571" max="13571" width="8.140625" style="9" customWidth="1"/>
    <col min="13572" max="13572" width="10.140625" style="9" customWidth="1"/>
    <col min="13573" max="13573" width="9" style="9" customWidth="1"/>
    <col min="13574" max="13574" width="12" style="9" customWidth="1"/>
    <col min="13575" max="13575" width="9.5703125" style="9" customWidth="1"/>
    <col min="13576" max="13576" width="12.5703125" style="9" customWidth="1"/>
    <col min="13577" max="13577" width="4.42578125" style="9" customWidth="1"/>
    <col min="13578" max="13578" width="14.140625" style="9" customWidth="1"/>
    <col min="13579" max="13579" width="15" style="9" bestFit="1" customWidth="1"/>
    <col min="13580" max="13824" width="9.140625" style="9"/>
    <col min="13825" max="13825" width="34.7109375" style="9" customWidth="1"/>
    <col min="13826" max="13826" width="14.140625" style="9" bestFit="1" customWidth="1"/>
    <col min="13827" max="13827" width="8.140625" style="9" customWidth="1"/>
    <col min="13828" max="13828" width="10.140625" style="9" customWidth="1"/>
    <col min="13829" max="13829" width="9" style="9" customWidth="1"/>
    <col min="13830" max="13830" width="12" style="9" customWidth="1"/>
    <col min="13831" max="13831" width="9.5703125" style="9" customWidth="1"/>
    <col min="13832" max="13832" width="12.5703125" style="9" customWidth="1"/>
    <col min="13833" max="13833" width="4.42578125" style="9" customWidth="1"/>
    <col min="13834" max="13834" width="14.140625" style="9" customWidth="1"/>
    <col min="13835" max="13835" width="15" style="9" bestFit="1" customWidth="1"/>
    <col min="13836" max="14080" width="9.140625" style="9"/>
    <col min="14081" max="14081" width="34.7109375" style="9" customWidth="1"/>
    <col min="14082" max="14082" width="14.140625" style="9" bestFit="1" customWidth="1"/>
    <col min="14083" max="14083" width="8.140625" style="9" customWidth="1"/>
    <col min="14084" max="14084" width="10.140625" style="9" customWidth="1"/>
    <col min="14085" max="14085" width="9" style="9" customWidth="1"/>
    <col min="14086" max="14086" width="12" style="9" customWidth="1"/>
    <col min="14087" max="14087" width="9.5703125" style="9" customWidth="1"/>
    <col min="14088" max="14088" width="12.5703125" style="9" customWidth="1"/>
    <col min="14089" max="14089" width="4.42578125" style="9" customWidth="1"/>
    <col min="14090" max="14090" width="14.140625" style="9" customWidth="1"/>
    <col min="14091" max="14091" width="15" style="9" bestFit="1" customWidth="1"/>
    <col min="14092" max="14336" width="9.140625" style="9"/>
    <col min="14337" max="14337" width="34.7109375" style="9" customWidth="1"/>
    <col min="14338" max="14338" width="14.140625" style="9" bestFit="1" customWidth="1"/>
    <col min="14339" max="14339" width="8.140625" style="9" customWidth="1"/>
    <col min="14340" max="14340" width="10.140625" style="9" customWidth="1"/>
    <col min="14341" max="14341" width="9" style="9" customWidth="1"/>
    <col min="14342" max="14342" width="12" style="9" customWidth="1"/>
    <col min="14343" max="14343" width="9.5703125" style="9" customWidth="1"/>
    <col min="14344" max="14344" width="12.5703125" style="9" customWidth="1"/>
    <col min="14345" max="14345" width="4.42578125" style="9" customWidth="1"/>
    <col min="14346" max="14346" width="14.140625" style="9" customWidth="1"/>
    <col min="14347" max="14347" width="15" style="9" bestFit="1" customWidth="1"/>
    <col min="14348" max="14592" width="9.140625" style="9"/>
    <col min="14593" max="14593" width="34.7109375" style="9" customWidth="1"/>
    <col min="14594" max="14594" width="14.140625" style="9" bestFit="1" customWidth="1"/>
    <col min="14595" max="14595" width="8.140625" style="9" customWidth="1"/>
    <col min="14596" max="14596" width="10.140625" style="9" customWidth="1"/>
    <col min="14597" max="14597" width="9" style="9" customWidth="1"/>
    <col min="14598" max="14598" width="12" style="9" customWidth="1"/>
    <col min="14599" max="14599" width="9.5703125" style="9" customWidth="1"/>
    <col min="14600" max="14600" width="12.5703125" style="9" customWidth="1"/>
    <col min="14601" max="14601" width="4.42578125" style="9" customWidth="1"/>
    <col min="14602" max="14602" width="14.140625" style="9" customWidth="1"/>
    <col min="14603" max="14603" width="15" style="9" bestFit="1" customWidth="1"/>
    <col min="14604" max="14848" width="9.140625" style="9"/>
    <col min="14849" max="14849" width="34.7109375" style="9" customWidth="1"/>
    <col min="14850" max="14850" width="14.140625" style="9" bestFit="1" customWidth="1"/>
    <col min="14851" max="14851" width="8.140625" style="9" customWidth="1"/>
    <col min="14852" max="14852" width="10.140625" style="9" customWidth="1"/>
    <col min="14853" max="14853" width="9" style="9" customWidth="1"/>
    <col min="14854" max="14854" width="12" style="9" customWidth="1"/>
    <col min="14855" max="14855" width="9.5703125" style="9" customWidth="1"/>
    <col min="14856" max="14856" width="12.5703125" style="9" customWidth="1"/>
    <col min="14857" max="14857" width="4.42578125" style="9" customWidth="1"/>
    <col min="14858" max="14858" width="14.140625" style="9" customWidth="1"/>
    <col min="14859" max="14859" width="15" style="9" bestFit="1" customWidth="1"/>
    <col min="14860" max="15104" width="9.140625" style="9"/>
    <col min="15105" max="15105" width="34.7109375" style="9" customWidth="1"/>
    <col min="15106" max="15106" width="14.140625" style="9" bestFit="1" customWidth="1"/>
    <col min="15107" max="15107" width="8.140625" style="9" customWidth="1"/>
    <col min="15108" max="15108" width="10.140625" style="9" customWidth="1"/>
    <col min="15109" max="15109" width="9" style="9" customWidth="1"/>
    <col min="15110" max="15110" width="12" style="9" customWidth="1"/>
    <col min="15111" max="15111" width="9.5703125" style="9" customWidth="1"/>
    <col min="15112" max="15112" width="12.5703125" style="9" customWidth="1"/>
    <col min="15113" max="15113" width="4.42578125" style="9" customWidth="1"/>
    <col min="15114" max="15114" width="14.140625" style="9" customWidth="1"/>
    <col min="15115" max="15115" width="15" style="9" bestFit="1" customWidth="1"/>
    <col min="15116" max="15360" width="9.140625" style="9"/>
    <col min="15361" max="15361" width="34.7109375" style="9" customWidth="1"/>
    <col min="15362" max="15362" width="14.140625" style="9" bestFit="1" customWidth="1"/>
    <col min="15363" max="15363" width="8.140625" style="9" customWidth="1"/>
    <col min="15364" max="15364" width="10.140625" style="9" customWidth="1"/>
    <col min="15365" max="15365" width="9" style="9" customWidth="1"/>
    <col min="15366" max="15366" width="12" style="9" customWidth="1"/>
    <col min="15367" max="15367" width="9.5703125" style="9" customWidth="1"/>
    <col min="15368" max="15368" width="12.5703125" style="9" customWidth="1"/>
    <col min="15369" max="15369" width="4.42578125" style="9" customWidth="1"/>
    <col min="15370" max="15370" width="14.140625" style="9" customWidth="1"/>
    <col min="15371" max="15371" width="15" style="9" bestFit="1" customWidth="1"/>
    <col min="15372" max="15616" width="9.140625" style="9"/>
    <col min="15617" max="15617" width="34.7109375" style="9" customWidth="1"/>
    <col min="15618" max="15618" width="14.140625" style="9" bestFit="1" customWidth="1"/>
    <col min="15619" max="15619" width="8.140625" style="9" customWidth="1"/>
    <col min="15620" max="15620" width="10.140625" style="9" customWidth="1"/>
    <col min="15621" max="15621" width="9" style="9" customWidth="1"/>
    <col min="15622" max="15622" width="12" style="9" customWidth="1"/>
    <col min="15623" max="15623" width="9.5703125" style="9" customWidth="1"/>
    <col min="15624" max="15624" width="12.5703125" style="9" customWidth="1"/>
    <col min="15625" max="15625" width="4.42578125" style="9" customWidth="1"/>
    <col min="15626" max="15626" width="14.140625" style="9" customWidth="1"/>
    <col min="15627" max="15627" width="15" style="9" bestFit="1" customWidth="1"/>
    <col min="15628" max="15872" width="9.140625" style="9"/>
    <col min="15873" max="15873" width="34.7109375" style="9" customWidth="1"/>
    <col min="15874" max="15874" width="14.140625" style="9" bestFit="1" customWidth="1"/>
    <col min="15875" max="15875" width="8.140625" style="9" customWidth="1"/>
    <col min="15876" max="15876" width="10.140625" style="9" customWidth="1"/>
    <col min="15877" max="15877" width="9" style="9" customWidth="1"/>
    <col min="15878" max="15878" width="12" style="9" customWidth="1"/>
    <col min="15879" max="15879" width="9.5703125" style="9" customWidth="1"/>
    <col min="15880" max="15880" width="12.5703125" style="9" customWidth="1"/>
    <col min="15881" max="15881" width="4.42578125" style="9" customWidth="1"/>
    <col min="15882" max="15882" width="14.140625" style="9" customWidth="1"/>
    <col min="15883" max="15883" width="15" style="9" bestFit="1" customWidth="1"/>
    <col min="15884" max="16128" width="9.140625" style="9"/>
    <col min="16129" max="16129" width="34.7109375" style="9" customWidth="1"/>
    <col min="16130" max="16130" width="14.140625" style="9" bestFit="1" customWidth="1"/>
    <col min="16131" max="16131" width="8.140625" style="9" customWidth="1"/>
    <col min="16132" max="16132" width="10.140625" style="9" customWidth="1"/>
    <col min="16133" max="16133" width="9" style="9" customWidth="1"/>
    <col min="16134" max="16134" width="12" style="9" customWidth="1"/>
    <col min="16135" max="16135" width="9.5703125" style="9" customWidth="1"/>
    <col min="16136" max="16136" width="12.5703125" style="9" customWidth="1"/>
    <col min="16137" max="16137" width="4.42578125" style="9" customWidth="1"/>
    <col min="16138" max="16138" width="14.140625" style="9" customWidth="1"/>
    <col min="16139" max="16139" width="15" style="9" bestFit="1" customWidth="1"/>
    <col min="16140" max="16384" width="9.140625" style="9"/>
  </cols>
  <sheetData>
    <row r="1" spans="1:256" ht="39" customHeight="1" x14ac:dyDescent="0.25">
      <c r="A1" s="8"/>
      <c r="B1" s="8"/>
      <c r="C1" s="8"/>
      <c r="D1" s="197" t="s">
        <v>298</v>
      </c>
      <c r="E1" s="197"/>
      <c r="F1" s="197"/>
      <c r="G1" s="197"/>
      <c r="H1" s="197"/>
    </row>
    <row r="2" spans="1:256" ht="55.5" customHeight="1" x14ac:dyDescent="0.2">
      <c r="A2" s="194" t="s">
        <v>295</v>
      </c>
      <c r="B2" s="194"/>
      <c r="C2" s="194"/>
      <c r="D2" s="194"/>
      <c r="E2" s="194"/>
      <c r="F2" s="194"/>
      <c r="G2" s="194"/>
      <c r="H2" s="194"/>
      <c r="I2" s="10"/>
    </row>
    <row r="3" spans="1:256" ht="46.5" customHeight="1" x14ac:dyDescent="0.2">
      <c r="A3" s="196" t="s">
        <v>257</v>
      </c>
      <c r="B3" s="198" t="s">
        <v>73</v>
      </c>
      <c r="C3" s="196" t="s">
        <v>74</v>
      </c>
      <c r="D3" s="196"/>
      <c r="E3" s="196" t="s">
        <v>75</v>
      </c>
      <c r="F3" s="196"/>
      <c r="G3" s="196" t="s">
        <v>76</v>
      </c>
      <c r="H3" s="19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</row>
    <row r="4" spans="1:256" ht="26.25" customHeight="1" x14ac:dyDescent="0.2">
      <c r="A4" s="196"/>
      <c r="B4" s="198"/>
      <c r="C4" s="193" t="s">
        <v>77</v>
      </c>
      <c r="D4" s="193" t="s">
        <v>78</v>
      </c>
      <c r="E4" s="168" t="s">
        <v>77</v>
      </c>
      <c r="F4" s="193" t="s">
        <v>78</v>
      </c>
      <c r="G4" s="168" t="s">
        <v>77</v>
      </c>
      <c r="H4" s="193" t="s">
        <v>78</v>
      </c>
      <c r="I4" s="11"/>
      <c r="J4" s="170" t="s">
        <v>258</v>
      </c>
      <c r="K4" s="171" t="s">
        <v>259</v>
      </c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</row>
    <row r="5" spans="1:256" ht="15.75" x14ac:dyDescent="0.25">
      <c r="A5" s="172" t="s">
        <v>260</v>
      </c>
      <c r="B5" s="168" t="s">
        <v>261</v>
      </c>
      <c r="C5" s="173">
        <v>340</v>
      </c>
      <c r="D5" s="174">
        <v>337000</v>
      </c>
      <c r="E5" s="173">
        <f>J5/13</f>
        <v>99</v>
      </c>
      <c r="F5" s="174">
        <v>8280000</v>
      </c>
      <c r="G5" s="173">
        <f t="shared" ref="G5:H9" si="0">C5+E5</f>
        <v>439</v>
      </c>
      <c r="H5" s="174">
        <f t="shared" si="0"/>
        <v>8617000</v>
      </c>
      <c r="J5" s="175">
        <f>11*9*13</f>
        <v>1287</v>
      </c>
      <c r="K5" s="176">
        <f>J5*6433.69</f>
        <v>8280159.0300000003</v>
      </c>
    </row>
    <row r="6" spans="1:256" ht="15.75" x14ac:dyDescent="0.25">
      <c r="A6" s="172" t="s">
        <v>262</v>
      </c>
      <c r="B6" s="168" t="s">
        <v>261</v>
      </c>
      <c r="C6" s="173">
        <v>3727</v>
      </c>
      <c r="D6" s="174">
        <v>76012000</v>
      </c>
      <c r="E6" s="173">
        <f>J6/13</f>
        <v>-99</v>
      </c>
      <c r="F6" s="174">
        <v>-8280000</v>
      </c>
      <c r="G6" s="173">
        <f t="shared" si="0"/>
        <v>3628</v>
      </c>
      <c r="H6" s="174">
        <f t="shared" si="0"/>
        <v>67732000</v>
      </c>
      <c r="J6" s="175">
        <f>-11*9*13</f>
        <v>-1287</v>
      </c>
      <c r="K6" s="176">
        <f>J6*6433.69</f>
        <v>-8280159.0300000003</v>
      </c>
    </row>
    <row r="7" spans="1:256" ht="15.75" x14ac:dyDescent="0.25">
      <c r="A7" s="172" t="s">
        <v>263</v>
      </c>
      <c r="B7" s="168" t="s">
        <v>261</v>
      </c>
      <c r="C7" s="173"/>
      <c r="D7" s="174"/>
      <c r="E7" s="173">
        <f>J7/13</f>
        <v>99</v>
      </c>
      <c r="F7" s="174">
        <v>8280000</v>
      </c>
      <c r="G7" s="173">
        <f t="shared" si="0"/>
        <v>99</v>
      </c>
      <c r="H7" s="174">
        <f t="shared" si="0"/>
        <v>8280000</v>
      </c>
      <c r="J7" s="175">
        <f>11*9*13</f>
        <v>1287</v>
      </c>
      <c r="K7" s="176">
        <f>J7*6433.69</f>
        <v>8280159.0300000003</v>
      </c>
    </row>
    <row r="8" spans="1:256" ht="31.5" x14ac:dyDescent="0.25">
      <c r="A8" s="172" t="s">
        <v>264</v>
      </c>
      <c r="B8" s="168" t="s">
        <v>261</v>
      </c>
      <c r="C8" s="173">
        <v>5114</v>
      </c>
      <c r="D8" s="174">
        <v>468159000</v>
      </c>
      <c r="E8" s="173">
        <f>J8/13</f>
        <v>-72</v>
      </c>
      <c r="F8" s="174">
        <v>-6022000</v>
      </c>
      <c r="G8" s="173">
        <f t="shared" si="0"/>
        <v>5042</v>
      </c>
      <c r="H8" s="174">
        <f t="shared" si="0"/>
        <v>462137000</v>
      </c>
      <c r="I8" s="14"/>
      <c r="J8" s="175">
        <f>-8*9*13</f>
        <v>-936</v>
      </c>
      <c r="K8" s="176">
        <f>J8*6433.69</f>
        <v>-6021933.8399999999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  <c r="IQ8" s="14"/>
      <c r="IR8" s="14"/>
      <c r="IS8" s="14"/>
      <c r="IT8" s="14"/>
      <c r="IU8" s="14"/>
      <c r="IV8" s="14"/>
    </row>
    <row r="9" spans="1:256" ht="15.75" x14ac:dyDescent="0.25">
      <c r="A9" s="172" t="s">
        <v>265</v>
      </c>
      <c r="B9" s="168" t="s">
        <v>261</v>
      </c>
      <c r="C9" s="173">
        <v>384</v>
      </c>
      <c r="D9" s="174">
        <v>32088000</v>
      </c>
      <c r="E9" s="173">
        <f>J9/13</f>
        <v>-27</v>
      </c>
      <c r="F9" s="174">
        <v>-2258000</v>
      </c>
      <c r="G9" s="173">
        <f t="shared" si="0"/>
        <v>357</v>
      </c>
      <c r="H9" s="174">
        <f t="shared" si="0"/>
        <v>29830000</v>
      </c>
      <c r="J9" s="175">
        <f>-3*9*13</f>
        <v>-351</v>
      </c>
      <c r="K9" s="176">
        <f>J9*6433.69</f>
        <v>-2258225.19</v>
      </c>
    </row>
    <row r="10" spans="1:256" ht="15.75" x14ac:dyDescent="0.2">
      <c r="A10" s="177" t="s">
        <v>86</v>
      </c>
      <c r="B10" s="177"/>
      <c r="C10" s="173"/>
      <c r="D10" s="173"/>
      <c r="E10" s="173">
        <f>SUM(E5:E9)</f>
        <v>0</v>
      </c>
      <c r="F10" s="173">
        <f>SUM(F5:F9)</f>
        <v>0</v>
      </c>
      <c r="G10" s="173"/>
      <c r="H10" s="173"/>
    </row>
    <row r="11" spans="1:256" ht="15.75" x14ac:dyDescent="0.2">
      <c r="K11" s="178"/>
    </row>
    <row r="12" spans="1:256" ht="15.75" x14ac:dyDescent="0.2">
      <c r="A12" s="179"/>
    </row>
  </sheetData>
  <mergeCells count="7">
    <mergeCell ref="D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landscape" verticalDpi="0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P36"/>
  <sheetViews>
    <sheetView view="pageBreakPreview" zoomScaleNormal="100" zoomScaleSheetLayoutView="100" workbookViewId="0">
      <selection activeCell="B1" sqref="B1:C1"/>
    </sheetView>
  </sheetViews>
  <sheetFormatPr defaultRowHeight="12.75" x14ac:dyDescent="0.2"/>
  <cols>
    <col min="1" max="1" width="29.42578125" style="9" customWidth="1"/>
    <col min="2" max="2" width="18.42578125" style="9" customWidth="1"/>
    <col min="3" max="3" width="24" style="9" customWidth="1"/>
    <col min="4" max="4" width="9.140625" style="9"/>
    <col min="5" max="5" width="15.85546875" style="9" customWidth="1"/>
    <col min="6" max="255" width="9.140625" style="9"/>
    <col min="256" max="256" width="29.42578125" style="9" customWidth="1"/>
    <col min="257" max="257" width="0" style="9" hidden="1" customWidth="1"/>
    <col min="258" max="258" width="15.5703125" style="9" customWidth="1"/>
    <col min="259" max="259" width="24" style="9" customWidth="1"/>
    <col min="260" max="260" width="9.140625" style="9"/>
    <col min="261" max="261" width="15.85546875" style="9" customWidth="1"/>
    <col min="262" max="511" width="9.140625" style="9"/>
    <col min="512" max="512" width="29.42578125" style="9" customWidth="1"/>
    <col min="513" max="513" width="0" style="9" hidden="1" customWidth="1"/>
    <col min="514" max="514" width="15.5703125" style="9" customWidth="1"/>
    <col min="515" max="515" width="24" style="9" customWidth="1"/>
    <col min="516" max="516" width="9.140625" style="9"/>
    <col min="517" max="517" width="15.85546875" style="9" customWidth="1"/>
    <col min="518" max="767" width="9.140625" style="9"/>
    <col min="768" max="768" width="29.42578125" style="9" customWidth="1"/>
    <col min="769" max="769" width="0" style="9" hidden="1" customWidth="1"/>
    <col min="770" max="770" width="15.5703125" style="9" customWidth="1"/>
    <col min="771" max="771" width="24" style="9" customWidth="1"/>
    <col min="772" max="772" width="9.140625" style="9"/>
    <col min="773" max="773" width="15.85546875" style="9" customWidth="1"/>
    <col min="774" max="1023" width="9.140625" style="9"/>
    <col min="1024" max="1024" width="29.42578125" style="9" customWidth="1"/>
    <col min="1025" max="1025" width="0" style="9" hidden="1" customWidth="1"/>
    <col min="1026" max="1026" width="15.5703125" style="9" customWidth="1"/>
    <col min="1027" max="1027" width="24" style="9" customWidth="1"/>
    <col min="1028" max="1028" width="9.140625" style="9"/>
    <col min="1029" max="1029" width="15.85546875" style="9" customWidth="1"/>
    <col min="1030" max="1279" width="9.140625" style="9"/>
    <col min="1280" max="1280" width="29.42578125" style="9" customWidth="1"/>
    <col min="1281" max="1281" width="0" style="9" hidden="1" customWidth="1"/>
    <col min="1282" max="1282" width="15.5703125" style="9" customWidth="1"/>
    <col min="1283" max="1283" width="24" style="9" customWidth="1"/>
    <col min="1284" max="1284" width="9.140625" style="9"/>
    <col min="1285" max="1285" width="15.85546875" style="9" customWidth="1"/>
    <col min="1286" max="1535" width="9.140625" style="9"/>
    <col min="1536" max="1536" width="29.42578125" style="9" customWidth="1"/>
    <col min="1537" max="1537" width="0" style="9" hidden="1" customWidth="1"/>
    <col min="1538" max="1538" width="15.5703125" style="9" customWidth="1"/>
    <col min="1539" max="1539" width="24" style="9" customWidth="1"/>
    <col min="1540" max="1540" width="9.140625" style="9"/>
    <col min="1541" max="1541" width="15.85546875" style="9" customWidth="1"/>
    <col min="1542" max="1791" width="9.140625" style="9"/>
    <col min="1792" max="1792" width="29.42578125" style="9" customWidth="1"/>
    <col min="1793" max="1793" width="0" style="9" hidden="1" customWidth="1"/>
    <col min="1794" max="1794" width="15.5703125" style="9" customWidth="1"/>
    <col min="1795" max="1795" width="24" style="9" customWidth="1"/>
    <col min="1796" max="1796" width="9.140625" style="9"/>
    <col min="1797" max="1797" width="15.85546875" style="9" customWidth="1"/>
    <col min="1798" max="2047" width="9.140625" style="9"/>
    <col min="2048" max="2048" width="29.42578125" style="9" customWidth="1"/>
    <col min="2049" max="2049" width="0" style="9" hidden="1" customWidth="1"/>
    <col min="2050" max="2050" width="15.5703125" style="9" customWidth="1"/>
    <col min="2051" max="2051" width="24" style="9" customWidth="1"/>
    <col min="2052" max="2052" width="9.140625" style="9"/>
    <col min="2053" max="2053" width="15.85546875" style="9" customWidth="1"/>
    <col min="2054" max="2303" width="9.140625" style="9"/>
    <col min="2304" max="2304" width="29.42578125" style="9" customWidth="1"/>
    <col min="2305" max="2305" width="0" style="9" hidden="1" customWidth="1"/>
    <col min="2306" max="2306" width="15.5703125" style="9" customWidth="1"/>
    <col min="2307" max="2307" width="24" style="9" customWidth="1"/>
    <col min="2308" max="2308" width="9.140625" style="9"/>
    <col min="2309" max="2309" width="15.85546875" style="9" customWidth="1"/>
    <col min="2310" max="2559" width="9.140625" style="9"/>
    <col min="2560" max="2560" width="29.42578125" style="9" customWidth="1"/>
    <col min="2561" max="2561" width="0" style="9" hidden="1" customWidth="1"/>
    <col min="2562" max="2562" width="15.5703125" style="9" customWidth="1"/>
    <col min="2563" max="2563" width="24" style="9" customWidth="1"/>
    <col min="2564" max="2564" width="9.140625" style="9"/>
    <col min="2565" max="2565" width="15.85546875" style="9" customWidth="1"/>
    <col min="2566" max="2815" width="9.140625" style="9"/>
    <col min="2816" max="2816" width="29.42578125" style="9" customWidth="1"/>
    <col min="2817" max="2817" width="0" style="9" hidden="1" customWidth="1"/>
    <col min="2818" max="2818" width="15.5703125" style="9" customWidth="1"/>
    <col min="2819" max="2819" width="24" style="9" customWidth="1"/>
    <col min="2820" max="2820" width="9.140625" style="9"/>
    <col min="2821" max="2821" width="15.85546875" style="9" customWidth="1"/>
    <col min="2822" max="3071" width="9.140625" style="9"/>
    <col min="3072" max="3072" width="29.42578125" style="9" customWidth="1"/>
    <col min="3073" max="3073" width="0" style="9" hidden="1" customWidth="1"/>
    <col min="3074" max="3074" width="15.5703125" style="9" customWidth="1"/>
    <col min="3075" max="3075" width="24" style="9" customWidth="1"/>
    <col min="3076" max="3076" width="9.140625" style="9"/>
    <col min="3077" max="3077" width="15.85546875" style="9" customWidth="1"/>
    <col min="3078" max="3327" width="9.140625" style="9"/>
    <col min="3328" max="3328" width="29.42578125" style="9" customWidth="1"/>
    <col min="3329" max="3329" width="0" style="9" hidden="1" customWidth="1"/>
    <col min="3330" max="3330" width="15.5703125" style="9" customWidth="1"/>
    <col min="3331" max="3331" width="24" style="9" customWidth="1"/>
    <col min="3332" max="3332" width="9.140625" style="9"/>
    <col min="3333" max="3333" width="15.85546875" style="9" customWidth="1"/>
    <col min="3334" max="3583" width="9.140625" style="9"/>
    <col min="3584" max="3584" width="29.42578125" style="9" customWidth="1"/>
    <col min="3585" max="3585" width="0" style="9" hidden="1" customWidth="1"/>
    <col min="3586" max="3586" width="15.5703125" style="9" customWidth="1"/>
    <col min="3587" max="3587" width="24" style="9" customWidth="1"/>
    <col min="3588" max="3588" width="9.140625" style="9"/>
    <col min="3589" max="3589" width="15.85546875" style="9" customWidth="1"/>
    <col min="3590" max="3839" width="9.140625" style="9"/>
    <col min="3840" max="3840" width="29.42578125" style="9" customWidth="1"/>
    <col min="3841" max="3841" width="0" style="9" hidden="1" customWidth="1"/>
    <col min="3842" max="3842" width="15.5703125" style="9" customWidth="1"/>
    <col min="3843" max="3843" width="24" style="9" customWidth="1"/>
    <col min="3844" max="3844" width="9.140625" style="9"/>
    <col min="3845" max="3845" width="15.85546875" style="9" customWidth="1"/>
    <col min="3846" max="4095" width="9.140625" style="9"/>
    <col min="4096" max="4096" width="29.42578125" style="9" customWidth="1"/>
    <col min="4097" max="4097" width="0" style="9" hidden="1" customWidth="1"/>
    <col min="4098" max="4098" width="15.5703125" style="9" customWidth="1"/>
    <col min="4099" max="4099" width="24" style="9" customWidth="1"/>
    <col min="4100" max="4100" width="9.140625" style="9"/>
    <col min="4101" max="4101" width="15.85546875" style="9" customWidth="1"/>
    <col min="4102" max="4351" width="9.140625" style="9"/>
    <col min="4352" max="4352" width="29.42578125" style="9" customWidth="1"/>
    <col min="4353" max="4353" width="0" style="9" hidden="1" customWidth="1"/>
    <col min="4354" max="4354" width="15.5703125" style="9" customWidth="1"/>
    <col min="4355" max="4355" width="24" style="9" customWidth="1"/>
    <col min="4356" max="4356" width="9.140625" style="9"/>
    <col min="4357" max="4357" width="15.85546875" style="9" customWidth="1"/>
    <col min="4358" max="4607" width="9.140625" style="9"/>
    <col min="4608" max="4608" width="29.42578125" style="9" customWidth="1"/>
    <col min="4609" max="4609" width="0" style="9" hidden="1" customWidth="1"/>
    <col min="4610" max="4610" width="15.5703125" style="9" customWidth="1"/>
    <col min="4611" max="4611" width="24" style="9" customWidth="1"/>
    <col min="4612" max="4612" width="9.140625" style="9"/>
    <col min="4613" max="4613" width="15.85546875" style="9" customWidth="1"/>
    <col min="4614" max="4863" width="9.140625" style="9"/>
    <col min="4864" max="4864" width="29.42578125" style="9" customWidth="1"/>
    <col min="4865" max="4865" width="0" style="9" hidden="1" customWidth="1"/>
    <col min="4866" max="4866" width="15.5703125" style="9" customWidth="1"/>
    <col min="4867" max="4867" width="24" style="9" customWidth="1"/>
    <col min="4868" max="4868" width="9.140625" style="9"/>
    <col min="4869" max="4869" width="15.85546875" style="9" customWidth="1"/>
    <col min="4870" max="5119" width="9.140625" style="9"/>
    <col min="5120" max="5120" width="29.42578125" style="9" customWidth="1"/>
    <col min="5121" max="5121" width="0" style="9" hidden="1" customWidth="1"/>
    <col min="5122" max="5122" width="15.5703125" style="9" customWidth="1"/>
    <col min="5123" max="5123" width="24" style="9" customWidth="1"/>
    <col min="5124" max="5124" width="9.140625" style="9"/>
    <col min="5125" max="5125" width="15.85546875" style="9" customWidth="1"/>
    <col min="5126" max="5375" width="9.140625" style="9"/>
    <col min="5376" max="5376" width="29.42578125" style="9" customWidth="1"/>
    <col min="5377" max="5377" width="0" style="9" hidden="1" customWidth="1"/>
    <col min="5378" max="5378" width="15.5703125" style="9" customWidth="1"/>
    <col min="5379" max="5379" width="24" style="9" customWidth="1"/>
    <col min="5380" max="5380" width="9.140625" style="9"/>
    <col min="5381" max="5381" width="15.85546875" style="9" customWidth="1"/>
    <col min="5382" max="5631" width="9.140625" style="9"/>
    <col min="5632" max="5632" width="29.42578125" style="9" customWidth="1"/>
    <col min="5633" max="5633" width="0" style="9" hidden="1" customWidth="1"/>
    <col min="5634" max="5634" width="15.5703125" style="9" customWidth="1"/>
    <col min="5635" max="5635" width="24" style="9" customWidth="1"/>
    <col min="5636" max="5636" width="9.140625" style="9"/>
    <col min="5637" max="5637" width="15.85546875" style="9" customWidth="1"/>
    <col min="5638" max="5887" width="9.140625" style="9"/>
    <col min="5888" max="5888" width="29.42578125" style="9" customWidth="1"/>
    <col min="5889" max="5889" width="0" style="9" hidden="1" customWidth="1"/>
    <col min="5890" max="5890" width="15.5703125" style="9" customWidth="1"/>
    <col min="5891" max="5891" width="24" style="9" customWidth="1"/>
    <col min="5892" max="5892" width="9.140625" style="9"/>
    <col min="5893" max="5893" width="15.85546875" style="9" customWidth="1"/>
    <col min="5894" max="6143" width="9.140625" style="9"/>
    <col min="6144" max="6144" width="29.42578125" style="9" customWidth="1"/>
    <col min="6145" max="6145" width="0" style="9" hidden="1" customWidth="1"/>
    <col min="6146" max="6146" width="15.5703125" style="9" customWidth="1"/>
    <col min="6147" max="6147" width="24" style="9" customWidth="1"/>
    <col min="6148" max="6148" width="9.140625" style="9"/>
    <col min="6149" max="6149" width="15.85546875" style="9" customWidth="1"/>
    <col min="6150" max="6399" width="9.140625" style="9"/>
    <col min="6400" max="6400" width="29.42578125" style="9" customWidth="1"/>
    <col min="6401" max="6401" width="0" style="9" hidden="1" customWidth="1"/>
    <col min="6402" max="6402" width="15.5703125" style="9" customWidth="1"/>
    <col min="6403" max="6403" width="24" style="9" customWidth="1"/>
    <col min="6404" max="6404" width="9.140625" style="9"/>
    <col min="6405" max="6405" width="15.85546875" style="9" customWidth="1"/>
    <col min="6406" max="6655" width="9.140625" style="9"/>
    <col min="6656" max="6656" width="29.42578125" style="9" customWidth="1"/>
    <col min="6657" max="6657" width="0" style="9" hidden="1" customWidth="1"/>
    <col min="6658" max="6658" width="15.5703125" style="9" customWidth="1"/>
    <col min="6659" max="6659" width="24" style="9" customWidth="1"/>
    <col min="6660" max="6660" width="9.140625" style="9"/>
    <col min="6661" max="6661" width="15.85546875" style="9" customWidth="1"/>
    <col min="6662" max="6911" width="9.140625" style="9"/>
    <col min="6912" max="6912" width="29.42578125" style="9" customWidth="1"/>
    <col min="6913" max="6913" width="0" style="9" hidden="1" customWidth="1"/>
    <col min="6914" max="6914" width="15.5703125" style="9" customWidth="1"/>
    <col min="6915" max="6915" width="24" style="9" customWidth="1"/>
    <col min="6916" max="6916" width="9.140625" style="9"/>
    <col min="6917" max="6917" width="15.85546875" style="9" customWidth="1"/>
    <col min="6918" max="7167" width="9.140625" style="9"/>
    <col min="7168" max="7168" width="29.42578125" style="9" customWidth="1"/>
    <col min="7169" max="7169" width="0" style="9" hidden="1" customWidth="1"/>
    <col min="7170" max="7170" width="15.5703125" style="9" customWidth="1"/>
    <col min="7171" max="7171" width="24" style="9" customWidth="1"/>
    <col min="7172" max="7172" width="9.140625" style="9"/>
    <col min="7173" max="7173" width="15.85546875" style="9" customWidth="1"/>
    <col min="7174" max="7423" width="9.140625" style="9"/>
    <col min="7424" max="7424" width="29.42578125" style="9" customWidth="1"/>
    <col min="7425" max="7425" width="0" style="9" hidden="1" customWidth="1"/>
    <col min="7426" max="7426" width="15.5703125" style="9" customWidth="1"/>
    <col min="7427" max="7427" width="24" style="9" customWidth="1"/>
    <col min="7428" max="7428" width="9.140625" style="9"/>
    <col min="7429" max="7429" width="15.85546875" style="9" customWidth="1"/>
    <col min="7430" max="7679" width="9.140625" style="9"/>
    <col min="7680" max="7680" width="29.42578125" style="9" customWidth="1"/>
    <col min="7681" max="7681" width="0" style="9" hidden="1" customWidth="1"/>
    <col min="7682" max="7682" width="15.5703125" style="9" customWidth="1"/>
    <col min="7683" max="7683" width="24" style="9" customWidth="1"/>
    <col min="7684" max="7684" width="9.140625" style="9"/>
    <col min="7685" max="7685" width="15.85546875" style="9" customWidth="1"/>
    <col min="7686" max="7935" width="9.140625" style="9"/>
    <col min="7936" max="7936" width="29.42578125" style="9" customWidth="1"/>
    <col min="7937" max="7937" width="0" style="9" hidden="1" customWidth="1"/>
    <col min="7938" max="7938" width="15.5703125" style="9" customWidth="1"/>
    <col min="7939" max="7939" width="24" style="9" customWidth="1"/>
    <col min="7940" max="7940" width="9.140625" style="9"/>
    <col min="7941" max="7941" width="15.85546875" style="9" customWidth="1"/>
    <col min="7942" max="8191" width="9.140625" style="9"/>
    <col min="8192" max="8192" width="29.42578125" style="9" customWidth="1"/>
    <col min="8193" max="8193" width="0" style="9" hidden="1" customWidth="1"/>
    <col min="8194" max="8194" width="15.5703125" style="9" customWidth="1"/>
    <col min="8195" max="8195" width="24" style="9" customWidth="1"/>
    <col min="8196" max="8196" width="9.140625" style="9"/>
    <col min="8197" max="8197" width="15.85546875" style="9" customWidth="1"/>
    <col min="8198" max="8447" width="9.140625" style="9"/>
    <col min="8448" max="8448" width="29.42578125" style="9" customWidth="1"/>
    <col min="8449" max="8449" width="0" style="9" hidden="1" customWidth="1"/>
    <col min="8450" max="8450" width="15.5703125" style="9" customWidth="1"/>
    <col min="8451" max="8451" width="24" style="9" customWidth="1"/>
    <col min="8452" max="8452" width="9.140625" style="9"/>
    <col min="8453" max="8453" width="15.85546875" style="9" customWidth="1"/>
    <col min="8454" max="8703" width="9.140625" style="9"/>
    <col min="8704" max="8704" width="29.42578125" style="9" customWidth="1"/>
    <col min="8705" max="8705" width="0" style="9" hidden="1" customWidth="1"/>
    <col min="8706" max="8706" width="15.5703125" style="9" customWidth="1"/>
    <col min="8707" max="8707" width="24" style="9" customWidth="1"/>
    <col min="8708" max="8708" width="9.140625" style="9"/>
    <col min="8709" max="8709" width="15.85546875" style="9" customWidth="1"/>
    <col min="8710" max="8959" width="9.140625" style="9"/>
    <col min="8960" max="8960" width="29.42578125" style="9" customWidth="1"/>
    <col min="8961" max="8961" width="0" style="9" hidden="1" customWidth="1"/>
    <col min="8962" max="8962" width="15.5703125" style="9" customWidth="1"/>
    <col min="8963" max="8963" width="24" style="9" customWidth="1"/>
    <col min="8964" max="8964" width="9.140625" style="9"/>
    <col min="8965" max="8965" width="15.85546875" style="9" customWidth="1"/>
    <col min="8966" max="9215" width="9.140625" style="9"/>
    <col min="9216" max="9216" width="29.42578125" style="9" customWidth="1"/>
    <col min="9217" max="9217" width="0" style="9" hidden="1" customWidth="1"/>
    <col min="9218" max="9218" width="15.5703125" style="9" customWidth="1"/>
    <col min="9219" max="9219" width="24" style="9" customWidth="1"/>
    <col min="9220" max="9220" width="9.140625" style="9"/>
    <col min="9221" max="9221" width="15.85546875" style="9" customWidth="1"/>
    <col min="9222" max="9471" width="9.140625" style="9"/>
    <col min="9472" max="9472" width="29.42578125" style="9" customWidth="1"/>
    <col min="9473" max="9473" width="0" style="9" hidden="1" customWidth="1"/>
    <col min="9474" max="9474" width="15.5703125" style="9" customWidth="1"/>
    <col min="9475" max="9475" width="24" style="9" customWidth="1"/>
    <col min="9476" max="9476" width="9.140625" style="9"/>
    <col min="9477" max="9477" width="15.85546875" style="9" customWidth="1"/>
    <col min="9478" max="9727" width="9.140625" style="9"/>
    <col min="9728" max="9728" width="29.42578125" style="9" customWidth="1"/>
    <col min="9729" max="9729" width="0" style="9" hidden="1" customWidth="1"/>
    <col min="9730" max="9730" width="15.5703125" style="9" customWidth="1"/>
    <col min="9731" max="9731" width="24" style="9" customWidth="1"/>
    <col min="9732" max="9732" width="9.140625" style="9"/>
    <col min="9733" max="9733" width="15.85546875" style="9" customWidth="1"/>
    <col min="9734" max="9983" width="9.140625" style="9"/>
    <col min="9984" max="9984" width="29.42578125" style="9" customWidth="1"/>
    <col min="9985" max="9985" width="0" style="9" hidden="1" customWidth="1"/>
    <col min="9986" max="9986" width="15.5703125" style="9" customWidth="1"/>
    <col min="9987" max="9987" width="24" style="9" customWidth="1"/>
    <col min="9988" max="9988" width="9.140625" style="9"/>
    <col min="9989" max="9989" width="15.85546875" style="9" customWidth="1"/>
    <col min="9990" max="10239" width="9.140625" style="9"/>
    <col min="10240" max="10240" width="29.42578125" style="9" customWidth="1"/>
    <col min="10241" max="10241" width="0" style="9" hidden="1" customWidth="1"/>
    <col min="10242" max="10242" width="15.5703125" style="9" customWidth="1"/>
    <col min="10243" max="10243" width="24" style="9" customWidth="1"/>
    <col min="10244" max="10244" width="9.140625" style="9"/>
    <col min="10245" max="10245" width="15.85546875" style="9" customWidth="1"/>
    <col min="10246" max="10495" width="9.140625" style="9"/>
    <col min="10496" max="10496" width="29.42578125" style="9" customWidth="1"/>
    <col min="10497" max="10497" width="0" style="9" hidden="1" customWidth="1"/>
    <col min="10498" max="10498" width="15.5703125" style="9" customWidth="1"/>
    <col min="10499" max="10499" width="24" style="9" customWidth="1"/>
    <col min="10500" max="10500" width="9.140625" style="9"/>
    <col min="10501" max="10501" width="15.85546875" style="9" customWidth="1"/>
    <col min="10502" max="10751" width="9.140625" style="9"/>
    <col min="10752" max="10752" width="29.42578125" style="9" customWidth="1"/>
    <col min="10753" max="10753" width="0" style="9" hidden="1" customWidth="1"/>
    <col min="10754" max="10754" width="15.5703125" style="9" customWidth="1"/>
    <col min="10755" max="10755" width="24" style="9" customWidth="1"/>
    <col min="10756" max="10756" width="9.140625" style="9"/>
    <col min="10757" max="10757" width="15.85546875" style="9" customWidth="1"/>
    <col min="10758" max="11007" width="9.140625" style="9"/>
    <col min="11008" max="11008" width="29.42578125" style="9" customWidth="1"/>
    <col min="11009" max="11009" width="0" style="9" hidden="1" customWidth="1"/>
    <col min="11010" max="11010" width="15.5703125" style="9" customWidth="1"/>
    <col min="11011" max="11011" width="24" style="9" customWidth="1"/>
    <col min="11012" max="11012" width="9.140625" style="9"/>
    <col min="11013" max="11013" width="15.85546875" style="9" customWidth="1"/>
    <col min="11014" max="11263" width="9.140625" style="9"/>
    <col min="11264" max="11264" width="29.42578125" style="9" customWidth="1"/>
    <col min="11265" max="11265" width="0" style="9" hidden="1" customWidth="1"/>
    <col min="11266" max="11266" width="15.5703125" style="9" customWidth="1"/>
    <col min="11267" max="11267" width="24" style="9" customWidth="1"/>
    <col min="11268" max="11268" width="9.140625" style="9"/>
    <col min="11269" max="11269" width="15.85546875" style="9" customWidth="1"/>
    <col min="11270" max="11519" width="9.140625" style="9"/>
    <col min="11520" max="11520" width="29.42578125" style="9" customWidth="1"/>
    <col min="11521" max="11521" width="0" style="9" hidden="1" customWidth="1"/>
    <col min="11522" max="11522" width="15.5703125" style="9" customWidth="1"/>
    <col min="11523" max="11523" width="24" style="9" customWidth="1"/>
    <col min="11524" max="11524" width="9.140625" style="9"/>
    <col min="11525" max="11525" width="15.85546875" style="9" customWidth="1"/>
    <col min="11526" max="11775" width="9.140625" style="9"/>
    <col min="11776" max="11776" width="29.42578125" style="9" customWidth="1"/>
    <col min="11777" max="11777" width="0" style="9" hidden="1" customWidth="1"/>
    <col min="11778" max="11778" width="15.5703125" style="9" customWidth="1"/>
    <col min="11779" max="11779" width="24" style="9" customWidth="1"/>
    <col min="11780" max="11780" width="9.140625" style="9"/>
    <col min="11781" max="11781" width="15.85546875" style="9" customWidth="1"/>
    <col min="11782" max="12031" width="9.140625" style="9"/>
    <col min="12032" max="12032" width="29.42578125" style="9" customWidth="1"/>
    <col min="12033" max="12033" width="0" style="9" hidden="1" customWidth="1"/>
    <col min="12034" max="12034" width="15.5703125" style="9" customWidth="1"/>
    <col min="12035" max="12035" width="24" style="9" customWidth="1"/>
    <col min="12036" max="12036" width="9.140625" style="9"/>
    <col min="12037" max="12037" width="15.85546875" style="9" customWidth="1"/>
    <col min="12038" max="12287" width="9.140625" style="9"/>
    <col min="12288" max="12288" width="29.42578125" style="9" customWidth="1"/>
    <col min="12289" max="12289" width="0" style="9" hidden="1" customWidth="1"/>
    <col min="12290" max="12290" width="15.5703125" style="9" customWidth="1"/>
    <col min="12291" max="12291" width="24" style="9" customWidth="1"/>
    <col min="12292" max="12292" width="9.140625" style="9"/>
    <col min="12293" max="12293" width="15.85546875" style="9" customWidth="1"/>
    <col min="12294" max="12543" width="9.140625" style="9"/>
    <col min="12544" max="12544" width="29.42578125" style="9" customWidth="1"/>
    <col min="12545" max="12545" width="0" style="9" hidden="1" customWidth="1"/>
    <col min="12546" max="12546" width="15.5703125" style="9" customWidth="1"/>
    <col min="12547" max="12547" width="24" style="9" customWidth="1"/>
    <col min="12548" max="12548" width="9.140625" style="9"/>
    <col min="12549" max="12549" width="15.85546875" style="9" customWidth="1"/>
    <col min="12550" max="12799" width="9.140625" style="9"/>
    <col min="12800" max="12800" width="29.42578125" style="9" customWidth="1"/>
    <col min="12801" max="12801" width="0" style="9" hidden="1" customWidth="1"/>
    <col min="12802" max="12802" width="15.5703125" style="9" customWidth="1"/>
    <col min="12803" max="12803" width="24" style="9" customWidth="1"/>
    <col min="12804" max="12804" width="9.140625" style="9"/>
    <col min="12805" max="12805" width="15.85546875" style="9" customWidth="1"/>
    <col min="12806" max="13055" width="9.140625" style="9"/>
    <col min="13056" max="13056" width="29.42578125" style="9" customWidth="1"/>
    <col min="13057" max="13057" width="0" style="9" hidden="1" customWidth="1"/>
    <col min="13058" max="13058" width="15.5703125" style="9" customWidth="1"/>
    <col min="13059" max="13059" width="24" style="9" customWidth="1"/>
    <col min="13060" max="13060" width="9.140625" style="9"/>
    <col min="13061" max="13061" width="15.85546875" style="9" customWidth="1"/>
    <col min="13062" max="13311" width="9.140625" style="9"/>
    <col min="13312" max="13312" width="29.42578125" style="9" customWidth="1"/>
    <col min="13313" max="13313" width="0" style="9" hidden="1" customWidth="1"/>
    <col min="13314" max="13314" width="15.5703125" style="9" customWidth="1"/>
    <col min="13315" max="13315" width="24" style="9" customWidth="1"/>
    <col min="13316" max="13316" width="9.140625" style="9"/>
    <col min="13317" max="13317" width="15.85546875" style="9" customWidth="1"/>
    <col min="13318" max="13567" width="9.140625" style="9"/>
    <col min="13568" max="13568" width="29.42578125" style="9" customWidth="1"/>
    <col min="13569" max="13569" width="0" style="9" hidden="1" customWidth="1"/>
    <col min="13570" max="13570" width="15.5703125" style="9" customWidth="1"/>
    <col min="13571" max="13571" width="24" style="9" customWidth="1"/>
    <col min="13572" max="13572" width="9.140625" style="9"/>
    <col min="13573" max="13573" width="15.85546875" style="9" customWidth="1"/>
    <col min="13574" max="13823" width="9.140625" style="9"/>
    <col min="13824" max="13824" width="29.42578125" style="9" customWidth="1"/>
    <col min="13825" max="13825" width="0" style="9" hidden="1" customWidth="1"/>
    <col min="13826" max="13826" width="15.5703125" style="9" customWidth="1"/>
    <col min="13827" max="13827" width="24" style="9" customWidth="1"/>
    <col min="13828" max="13828" width="9.140625" style="9"/>
    <col min="13829" max="13829" width="15.85546875" style="9" customWidth="1"/>
    <col min="13830" max="14079" width="9.140625" style="9"/>
    <col min="14080" max="14080" width="29.42578125" style="9" customWidth="1"/>
    <col min="14081" max="14081" width="0" style="9" hidden="1" customWidth="1"/>
    <col min="14082" max="14082" width="15.5703125" style="9" customWidth="1"/>
    <col min="14083" max="14083" width="24" style="9" customWidth="1"/>
    <col min="14084" max="14084" width="9.140625" style="9"/>
    <col min="14085" max="14085" width="15.85546875" style="9" customWidth="1"/>
    <col min="14086" max="14335" width="9.140625" style="9"/>
    <col min="14336" max="14336" width="29.42578125" style="9" customWidth="1"/>
    <col min="14337" max="14337" width="0" style="9" hidden="1" customWidth="1"/>
    <col min="14338" max="14338" width="15.5703125" style="9" customWidth="1"/>
    <col min="14339" max="14339" width="24" style="9" customWidth="1"/>
    <col min="14340" max="14340" width="9.140625" style="9"/>
    <col min="14341" max="14341" width="15.85546875" style="9" customWidth="1"/>
    <col min="14342" max="14591" width="9.140625" style="9"/>
    <col min="14592" max="14592" width="29.42578125" style="9" customWidth="1"/>
    <col min="14593" max="14593" width="0" style="9" hidden="1" customWidth="1"/>
    <col min="14594" max="14594" width="15.5703125" style="9" customWidth="1"/>
    <col min="14595" max="14595" width="24" style="9" customWidth="1"/>
    <col min="14596" max="14596" width="9.140625" style="9"/>
    <col min="14597" max="14597" width="15.85546875" style="9" customWidth="1"/>
    <col min="14598" max="14847" width="9.140625" style="9"/>
    <col min="14848" max="14848" width="29.42578125" style="9" customWidth="1"/>
    <col min="14849" max="14849" width="0" style="9" hidden="1" customWidth="1"/>
    <col min="14850" max="14850" width="15.5703125" style="9" customWidth="1"/>
    <col min="14851" max="14851" width="24" style="9" customWidth="1"/>
    <col min="14852" max="14852" width="9.140625" style="9"/>
    <col min="14853" max="14853" width="15.85546875" style="9" customWidth="1"/>
    <col min="14854" max="15103" width="9.140625" style="9"/>
    <col min="15104" max="15104" width="29.42578125" style="9" customWidth="1"/>
    <col min="15105" max="15105" width="0" style="9" hidden="1" customWidth="1"/>
    <col min="15106" max="15106" width="15.5703125" style="9" customWidth="1"/>
    <col min="15107" max="15107" width="24" style="9" customWidth="1"/>
    <col min="15108" max="15108" width="9.140625" style="9"/>
    <col min="15109" max="15109" width="15.85546875" style="9" customWidth="1"/>
    <col min="15110" max="15359" width="9.140625" style="9"/>
    <col min="15360" max="15360" width="29.42578125" style="9" customWidth="1"/>
    <col min="15361" max="15361" width="0" style="9" hidden="1" customWidth="1"/>
    <col min="15362" max="15362" width="15.5703125" style="9" customWidth="1"/>
    <col min="15363" max="15363" width="24" style="9" customWidth="1"/>
    <col min="15364" max="15364" width="9.140625" style="9"/>
    <col min="15365" max="15365" width="15.85546875" style="9" customWidth="1"/>
    <col min="15366" max="15615" width="9.140625" style="9"/>
    <col min="15616" max="15616" width="29.42578125" style="9" customWidth="1"/>
    <col min="15617" max="15617" width="0" style="9" hidden="1" customWidth="1"/>
    <col min="15618" max="15618" width="15.5703125" style="9" customWidth="1"/>
    <col min="15619" max="15619" width="24" style="9" customWidth="1"/>
    <col min="15620" max="15620" width="9.140625" style="9"/>
    <col min="15621" max="15621" width="15.85546875" style="9" customWidth="1"/>
    <col min="15622" max="15871" width="9.140625" style="9"/>
    <col min="15872" max="15872" width="29.42578125" style="9" customWidth="1"/>
    <col min="15873" max="15873" width="0" style="9" hidden="1" customWidth="1"/>
    <col min="15874" max="15874" width="15.5703125" style="9" customWidth="1"/>
    <col min="15875" max="15875" width="24" style="9" customWidth="1"/>
    <col min="15876" max="15876" width="9.140625" style="9"/>
    <col min="15877" max="15877" width="15.85546875" style="9" customWidth="1"/>
    <col min="15878" max="16127" width="9.140625" style="9"/>
    <col min="16128" max="16128" width="29.42578125" style="9" customWidth="1"/>
    <col min="16129" max="16129" width="0" style="9" hidden="1" customWidth="1"/>
    <col min="16130" max="16130" width="15.5703125" style="9" customWidth="1"/>
    <col min="16131" max="16131" width="24" style="9" customWidth="1"/>
    <col min="16132" max="16132" width="9.140625" style="9"/>
    <col min="16133" max="16133" width="15.85546875" style="9" customWidth="1"/>
    <col min="16134" max="16384" width="9.140625" style="9"/>
  </cols>
  <sheetData>
    <row r="1" spans="1:250" ht="51" customHeight="1" x14ac:dyDescent="0.25">
      <c r="A1" s="8"/>
      <c r="B1" s="200" t="s">
        <v>299</v>
      </c>
      <c r="C1" s="200"/>
      <c r="D1" s="163"/>
      <c r="E1" s="163"/>
    </row>
    <row r="2" spans="1:250" ht="39" customHeight="1" x14ac:dyDescent="0.3">
      <c r="A2" s="201" t="s">
        <v>93</v>
      </c>
      <c r="B2" s="201"/>
      <c r="C2" s="201"/>
      <c r="D2" s="16"/>
      <c r="E2" s="16"/>
      <c r="F2" s="16"/>
      <c r="G2" s="16"/>
    </row>
    <row r="3" spans="1:250" ht="31.5" customHeight="1" x14ac:dyDescent="0.2">
      <c r="A3" s="196"/>
      <c r="B3" s="196" t="s">
        <v>76</v>
      </c>
      <c r="C3" s="196"/>
      <c r="D3" s="17"/>
      <c r="E3" s="17"/>
      <c r="F3" s="17"/>
      <c r="G3" s="17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</row>
    <row r="4" spans="1:250" ht="15.75" x14ac:dyDescent="0.2">
      <c r="A4" s="196"/>
      <c r="B4" s="18" t="s">
        <v>77</v>
      </c>
      <c r="C4" s="18" t="s">
        <v>78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</row>
    <row r="5" spans="1:250" ht="18" customHeight="1" x14ac:dyDescent="0.2">
      <c r="A5" s="199" t="s">
        <v>88</v>
      </c>
      <c r="B5" s="199"/>
      <c r="C5" s="199"/>
    </row>
    <row r="6" spans="1:250" ht="13.5" customHeight="1" x14ac:dyDescent="0.2">
      <c r="A6" s="19" t="s">
        <v>79</v>
      </c>
      <c r="B6" s="20">
        <f>SUM(B7:B11)</f>
        <v>1314</v>
      </c>
      <c r="C6" s="21">
        <f>SUM(C7:C11)</f>
        <v>27443501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</row>
    <row r="7" spans="1:250" x14ac:dyDescent="0.2">
      <c r="A7" s="22" t="s">
        <v>80</v>
      </c>
      <c r="B7" s="23">
        <v>546</v>
      </c>
      <c r="C7" s="24">
        <v>11399203</v>
      </c>
    </row>
    <row r="8" spans="1:250" x14ac:dyDescent="0.2">
      <c r="A8" s="22" t="s">
        <v>81</v>
      </c>
      <c r="B8" s="23">
        <v>10</v>
      </c>
      <c r="C8" s="24">
        <v>218893</v>
      </c>
    </row>
    <row r="9" spans="1:250" x14ac:dyDescent="0.2">
      <c r="A9" s="22" t="s">
        <v>9</v>
      </c>
      <c r="B9" s="23">
        <v>509</v>
      </c>
      <c r="C9" s="24">
        <v>10636218</v>
      </c>
    </row>
    <row r="10" spans="1:250" x14ac:dyDescent="0.2">
      <c r="A10" s="22" t="s">
        <v>7</v>
      </c>
      <c r="B10" s="23">
        <v>191</v>
      </c>
      <c r="C10" s="24">
        <v>3992770</v>
      </c>
    </row>
    <row r="11" spans="1:250" x14ac:dyDescent="0.2">
      <c r="A11" s="22" t="s">
        <v>82</v>
      </c>
      <c r="B11" s="23">
        <v>58</v>
      </c>
      <c r="C11" s="24">
        <v>1196417</v>
      </c>
    </row>
    <row r="12" spans="1:250" x14ac:dyDescent="0.2">
      <c r="A12" s="19" t="s">
        <v>83</v>
      </c>
      <c r="B12" s="20">
        <v>1027</v>
      </c>
      <c r="C12" s="21">
        <v>21443501</v>
      </c>
    </row>
    <row r="13" spans="1:250" x14ac:dyDescent="0.2">
      <c r="A13" s="19" t="s">
        <v>84</v>
      </c>
      <c r="B13" s="20">
        <v>1027</v>
      </c>
      <c r="C13" s="21">
        <v>21443501</v>
      </c>
    </row>
    <row r="14" spans="1:250" x14ac:dyDescent="0.2">
      <c r="A14" s="19" t="s">
        <v>85</v>
      </c>
      <c r="B14" s="20">
        <f>SUM(B15:B19)</f>
        <v>738</v>
      </c>
      <c r="C14" s="21">
        <f>SUM(C15:C19)</f>
        <v>15443497</v>
      </c>
    </row>
    <row r="15" spans="1:250" x14ac:dyDescent="0.2">
      <c r="A15" s="22" t="s">
        <v>80</v>
      </c>
      <c r="B15" s="23">
        <v>328</v>
      </c>
      <c r="C15" s="24">
        <v>6846644</v>
      </c>
    </row>
    <row r="16" spans="1:250" x14ac:dyDescent="0.2">
      <c r="A16" s="22" t="s">
        <v>81</v>
      </c>
      <c r="B16" s="23">
        <v>4</v>
      </c>
      <c r="C16" s="24">
        <v>90449</v>
      </c>
    </row>
    <row r="17" spans="1:3" x14ac:dyDescent="0.2">
      <c r="A17" s="22" t="s">
        <v>9</v>
      </c>
      <c r="B17" s="23">
        <v>275</v>
      </c>
      <c r="C17" s="24">
        <v>5748008</v>
      </c>
    </row>
    <row r="18" spans="1:3" x14ac:dyDescent="0.2">
      <c r="A18" s="22" t="s">
        <v>7</v>
      </c>
      <c r="B18" s="23">
        <v>91</v>
      </c>
      <c r="C18" s="24">
        <v>1905369</v>
      </c>
    </row>
    <row r="19" spans="1:3" x14ac:dyDescent="0.2">
      <c r="A19" s="22" t="s">
        <v>82</v>
      </c>
      <c r="B19" s="23">
        <v>40</v>
      </c>
      <c r="C19" s="24">
        <v>853027</v>
      </c>
    </row>
    <row r="20" spans="1:3" x14ac:dyDescent="0.2">
      <c r="A20" s="19" t="s">
        <v>86</v>
      </c>
      <c r="B20" s="25">
        <f>SUM(B6,B12,B13,B14)</f>
        <v>4106</v>
      </c>
      <c r="C20" s="26">
        <f>SUM(C6,C12,C13,C14)</f>
        <v>85774000</v>
      </c>
    </row>
    <row r="21" spans="1:3" ht="19.5" customHeight="1" x14ac:dyDescent="0.2">
      <c r="A21" s="199" t="s">
        <v>94</v>
      </c>
      <c r="B21" s="199"/>
      <c r="C21" s="199"/>
    </row>
    <row r="22" spans="1:3" x14ac:dyDescent="0.2">
      <c r="A22" s="19" t="s">
        <v>79</v>
      </c>
      <c r="B22" s="20">
        <f>SUM(B23:B27)</f>
        <v>2474</v>
      </c>
      <c r="C22" s="21">
        <f>SUM(C23:C27)</f>
        <v>3563370</v>
      </c>
    </row>
    <row r="23" spans="1:3" x14ac:dyDescent="0.2">
      <c r="A23" s="22" t="s">
        <v>80</v>
      </c>
      <c r="B23" s="23">
        <v>1350</v>
      </c>
      <c r="C23" s="24">
        <v>1945115</v>
      </c>
    </row>
    <row r="24" spans="1:3" x14ac:dyDescent="0.2">
      <c r="A24" s="22" t="s">
        <v>81</v>
      </c>
      <c r="B24" s="23">
        <v>3</v>
      </c>
      <c r="C24" s="24">
        <v>4778</v>
      </c>
    </row>
    <row r="25" spans="1:3" x14ac:dyDescent="0.2">
      <c r="A25" s="22" t="s">
        <v>9</v>
      </c>
      <c r="B25" s="23">
        <v>744</v>
      </c>
      <c r="C25" s="24">
        <v>1071017</v>
      </c>
    </row>
    <row r="26" spans="1:3" x14ac:dyDescent="0.2">
      <c r="A26" s="22" t="s">
        <v>7</v>
      </c>
      <c r="B26" s="23">
        <v>284</v>
      </c>
      <c r="C26" s="24">
        <v>408334</v>
      </c>
    </row>
    <row r="27" spans="1:3" x14ac:dyDescent="0.2">
      <c r="A27" s="22" t="s">
        <v>82</v>
      </c>
      <c r="B27" s="23">
        <v>93</v>
      </c>
      <c r="C27" s="24">
        <v>134126</v>
      </c>
    </row>
    <row r="28" spans="1:3" x14ac:dyDescent="0.2">
      <c r="A28" s="19" t="s">
        <v>83</v>
      </c>
      <c r="B28" s="20">
        <v>2214</v>
      </c>
      <c r="C28" s="21">
        <v>3188271</v>
      </c>
    </row>
    <row r="29" spans="1:3" x14ac:dyDescent="0.2">
      <c r="A29" s="19" t="s">
        <v>84</v>
      </c>
      <c r="B29" s="20">
        <v>2470</v>
      </c>
      <c r="C29" s="21">
        <v>3558111</v>
      </c>
    </row>
    <row r="30" spans="1:3" x14ac:dyDescent="0.2">
      <c r="A30" s="19" t="s">
        <v>85</v>
      </c>
      <c r="B30" s="20">
        <f>SUM(B31:B35)</f>
        <v>1696</v>
      </c>
      <c r="C30" s="21">
        <f>SUM(C31:C35)</f>
        <v>2443334</v>
      </c>
    </row>
    <row r="31" spans="1:3" x14ac:dyDescent="0.2">
      <c r="A31" s="22" t="s">
        <v>80</v>
      </c>
      <c r="B31" s="23">
        <v>997</v>
      </c>
      <c r="C31" s="24">
        <v>1437256</v>
      </c>
    </row>
    <row r="32" spans="1:3" x14ac:dyDescent="0.2">
      <c r="A32" s="22" t="s">
        <v>81</v>
      </c>
      <c r="B32" s="23">
        <v>8</v>
      </c>
      <c r="C32" s="24">
        <v>11031</v>
      </c>
    </row>
    <row r="33" spans="1:3" x14ac:dyDescent="0.2">
      <c r="A33" s="22" t="s">
        <v>9</v>
      </c>
      <c r="B33" s="23">
        <v>482</v>
      </c>
      <c r="C33" s="24">
        <v>694190</v>
      </c>
    </row>
    <row r="34" spans="1:3" x14ac:dyDescent="0.2">
      <c r="A34" s="22" t="s">
        <v>7</v>
      </c>
      <c r="B34" s="23">
        <v>137</v>
      </c>
      <c r="C34" s="24">
        <v>197251</v>
      </c>
    </row>
    <row r="35" spans="1:3" x14ac:dyDescent="0.2">
      <c r="A35" s="22" t="s">
        <v>82</v>
      </c>
      <c r="B35" s="23">
        <v>72</v>
      </c>
      <c r="C35" s="24">
        <v>103606</v>
      </c>
    </row>
    <row r="36" spans="1:3" x14ac:dyDescent="0.2">
      <c r="A36" s="19" t="s">
        <v>86</v>
      </c>
      <c r="B36" s="25">
        <f>SUM(B22,B28,B29,B30)</f>
        <v>8854</v>
      </c>
      <c r="C36" s="26">
        <f>SUM(C22,C28,C29,C30)</f>
        <v>12753086</v>
      </c>
    </row>
  </sheetData>
  <mergeCells count="6">
    <mergeCell ref="A21:C21"/>
    <mergeCell ref="B1:C1"/>
    <mergeCell ref="A2:C2"/>
    <mergeCell ref="A3:A4"/>
    <mergeCell ref="B3:C3"/>
    <mergeCell ref="A5:C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"/>
  <sheetViews>
    <sheetView view="pageBreakPreview" zoomScaleNormal="100" zoomScaleSheetLayoutView="100" workbookViewId="0">
      <selection activeCell="D24" sqref="D24"/>
    </sheetView>
  </sheetViews>
  <sheetFormatPr defaultRowHeight="12.75" x14ac:dyDescent="0.2"/>
  <cols>
    <col min="1" max="1" width="29.140625" style="9" customWidth="1"/>
    <col min="2" max="2" width="10.5703125" style="9" customWidth="1"/>
    <col min="3" max="3" width="8.42578125" style="9" customWidth="1"/>
    <col min="4" max="4" width="15.5703125" style="9" customWidth="1"/>
    <col min="5" max="5" width="7.85546875" style="9" customWidth="1"/>
    <col min="6" max="6" width="14" style="9" customWidth="1"/>
    <col min="7" max="7" width="8" style="9" customWidth="1"/>
    <col min="8" max="8" width="15.7109375" style="9" customWidth="1"/>
    <col min="9" max="9" width="9.140625" style="9"/>
    <col min="10" max="10" width="15.85546875" style="9" customWidth="1"/>
    <col min="11" max="256" width="9.140625" style="9"/>
    <col min="257" max="257" width="34.7109375" style="9" customWidth="1"/>
    <col min="258" max="258" width="16.140625" style="9" customWidth="1"/>
    <col min="259" max="259" width="9.85546875" style="9" customWidth="1"/>
    <col min="260" max="260" width="18.7109375" style="9" customWidth="1"/>
    <col min="261" max="261" width="7.85546875" style="9" customWidth="1"/>
    <col min="262" max="262" width="17.42578125" style="9" customWidth="1"/>
    <col min="263" max="263" width="10.5703125" style="9" customWidth="1"/>
    <col min="264" max="264" width="24.42578125" style="9" customWidth="1"/>
    <col min="265" max="265" width="9.140625" style="9"/>
    <col min="266" max="266" width="15.85546875" style="9" customWidth="1"/>
    <col min="267" max="512" width="9.140625" style="9"/>
    <col min="513" max="513" width="34.7109375" style="9" customWidth="1"/>
    <col min="514" max="514" width="16.140625" style="9" customWidth="1"/>
    <col min="515" max="515" width="9.85546875" style="9" customWidth="1"/>
    <col min="516" max="516" width="18.7109375" style="9" customWidth="1"/>
    <col min="517" max="517" width="7.85546875" style="9" customWidth="1"/>
    <col min="518" max="518" width="17.42578125" style="9" customWidth="1"/>
    <col min="519" max="519" width="10.5703125" style="9" customWidth="1"/>
    <col min="520" max="520" width="24.42578125" style="9" customWidth="1"/>
    <col min="521" max="521" width="9.140625" style="9"/>
    <col min="522" max="522" width="15.85546875" style="9" customWidth="1"/>
    <col min="523" max="768" width="9.140625" style="9"/>
    <col min="769" max="769" width="34.7109375" style="9" customWidth="1"/>
    <col min="770" max="770" width="16.140625" style="9" customWidth="1"/>
    <col min="771" max="771" width="9.85546875" style="9" customWidth="1"/>
    <col min="772" max="772" width="18.7109375" style="9" customWidth="1"/>
    <col min="773" max="773" width="7.85546875" style="9" customWidth="1"/>
    <col min="774" max="774" width="17.42578125" style="9" customWidth="1"/>
    <col min="775" max="775" width="10.5703125" style="9" customWidth="1"/>
    <col min="776" max="776" width="24.42578125" style="9" customWidth="1"/>
    <col min="777" max="777" width="9.140625" style="9"/>
    <col min="778" max="778" width="15.85546875" style="9" customWidth="1"/>
    <col min="779" max="1024" width="9.140625" style="9"/>
    <col min="1025" max="1025" width="34.7109375" style="9" customWidth="1"/>
    <col min="1026" max="1026" width="16.140625" style="9" customWidth="1"/>
    <col min="1027" max="1027" width="9.85546875" style="9" customWidth="1"/>
    <col min="1028" max="1028" width="18.7109375" style="9" customWidth="1"/>
    <col min="1029" max="1029" width="7.85546875" style="9" customWidth="1"/>
    <col min="1030" max="1030" width="17.42578125" style="9" customWidth="1"/>
    <col min="1031" max="1031" width="10.5703125" style="9" customWidth="1"/>
    <col min="1032" max="1032" width="24.42578125" style="9" customWidth="1"/>
    <col min="1033" max="1033" width="9.140625" style="9"/>
    <col min="1034" max="1034" width="15.85546875" style="9" customWidth="1"/>
    <col min="1035" max="1280" width="9.140625" style="9"/>
    <col min="1281" max="1281" width="34.7109375" style="9" customWidth="1"/>
    <col min="1282" max="1282" width="16.140625" style="9" customWidth="1"/>
    <col min="1283" max="1283" width="9.85546875" style="9" customWidth="1"/>
    <col min="1284" max="1284" width="18.7109375" style="9" customWidth="1"/>
    <col min="1285" max="1285" width="7.85546875" style="9" customWidth="1"/>
    <col min="1286" max="1286" width="17.42578125" style="9" customWidth="1"/>
    <col min="1287" max="1287" width="10.5703125" style="9" customWidth="1"/>
    <col min="1288" max="1288" width="24.42578125" style="9" customWidth="1"/>
    <col min="1289" max="1289" width="9.140625" style="9"/>
    <col min="1290" max="1290" width="15.85546875" style="9" customWidth="1"/>
    <col min="1291" max="1536" width="9.140625" style="9"/>
    <col min="1537" max="1537" width="34.7109375" style="9" customWidth="1"/>
    <col min="1538" max="1538" width="16.140625" style="9" customWidth="1"/>
    <col min="1539" max="1539" width="9.85546875" style="9" customWidth="1"/>
    <col min="1540" max="1540" width="18.7109375" style="9" customWidth="1"/>
    <col min="1541" max="1541" width="7.85546875" style="9" customWidth="1"/>
    <col min="1542" max="1542" width="17.42578125" style="9" customWidth="1"/>
    <col min="1543" max="1543" width="10.5703125" style="9" customWidth="1"/>
    <col min="1544" max="1544" width="24.42578125" style="9" customWidth="1"/>
    <col min="1545" max="1545" width="9.140625" style="9"/>
    <col min="1546" max="1546" width="15.85546875" style="9" customWidth="1"/>
    <col min="1547" max="1792" width="9.140625" style="9"/>
    <col min="1793" max="1793" width="34.7109375" style="9" customWidth="1"/>
    <col min="1794" max="1794" width="16.140625" style="9" customWidth="1"/>
    <col min="1795" max="1795" width="9.85546875" style="9" customWidth="1"/>
    <col min="1796" max="1796" width="18.7109375" style="9" customWidth="1"/>
    <col min="1797" max="1797" width="7.85546875" style="9" customWidth="1"/>
    <col min="1798" max="1798" width="17.42578125" style="9" customWidth="1"/>
    <col min="1799" max="1799" width="10.5703125" style="9" customWidth="1"/>
    <col min="1800" max="1800" width="24.42578125" style="9" customWidth="1"/>
    <col min="1801" max="1801" width="9.140625" style="9"/>
    <col min="1802" max="1802" width="15.85546875" style="9" customWidth="1"/>
    <col min="1803" max="2048" width="9.140625" style="9"/>
    <col min="2049" max="2049" width="34.7109375" style="9" customWidth="1"/>
    <col min="2050" max="2050" width="16.140625" style="9" customWidth="1"/>
    <col min="2051" max="2051" width="9.85546875" style="9" customWidth="1"/>
    <col min="2052" max="2052" width="18.7109375" style="9" customWidth="1"/>
    <col min="2053" max="2053" width="7.85546875" style="9" customWidth="1"/>
    <col min="2054" max="2054" width="17.42578125" style="9" customWidth="1"/>
    <col min="2055" max="2055" width="10.5703125" style="9" customWidth="1"/>
    <col min="2056" max="2056" width="24.42578125" style="9" customWidth="1"/>
    <col min="2057" max="2057" width="9.140625" style="9"/>
    <col min="2058" max="2058" width="15.85546875" style="9" customWidth="1"/>
    <col min="2059" max="2304" width="9.140625" style="9"/>
    <col min="2305" max="2305" width="34.7109375" style="9" customWidth="1"/>
    <col min="2306" max="2306" width="16.140625" style="9" customWidth="1"/>
    <col min="2307" max="2307" width="9.85546875" style="9" customWidth="1"/>
    <col min="2308" max="2308" width="18.7109375" style="9" customWidth="1"/>
    <col min="2309" max="2309" width="7.85546875" style="9" customWidth="1"/>
    <col min="2310" max="2310" width="17.42578125" style="9" customWidth="1"/>
    <col min="2311" max="2311" width="10.5703125" style="9" customWidth="1"/>
    <col min="2312" max="2312" width="24.42578125" style="9" customWidth="1"/>
    <col min="2313" max="2313" width="9.140625" style="9"/>
    <col min="2314" max="2314" width="15.85546875" style="9" customWidth="1"/>
    <col min="2315" max="2560" width="9.140625" style="9"/>
    <col min="2561" max="2561" width="34.7109375" style="9" customWidth="1"/>
    <col min="2562" max="2562" width="16.140625" style="9" customWidth="1"/>
    <col min="2563" max="2563" width="9.85546875" style="9" customWidth="1"/>
    <col min="2564" max="2564" width="18.7109375" style="9" customWidth="1"/>
    <col min="2565" max="2565" width="7.85546875" style="9" customWidth="1"/>
    <col min="2566" max="2566" width="17.42578125" style="9" customWidth="1"/>
    <col min="2567" max="2567" width="10.5703125" style="9" customWidth="1"/>
    <col min="2568" max="2568" width="24.42578125" style="9" customWidth="1"/>
    <col min="2569" max="2569" width="9.140625" style="9"/>
    <col min="2570" max="2570" width="15.85546875" style="9" customWidth="1"/>
    <col min="2571" max="2816" width="9.140625" style="9"/>
    <col min="2817" max="2817" width="34.7109375" style="9" customWidth="1"/>
    <col min="2818" max="2818" width="16.140625" style="9" customWidth="1"/>
    <col min="2819" max="2819" width="9.85546875" style="9" customWidth="1"/>
    <col min="2820" max="2820" width="18.7109375" style="9" customWidth="1"/>
    <col min="2821" max="2821" width="7.85546875" style="9" customWidth="1"/>
    <col min="2822" max="2822" width="17.42578125" style="9" customWidth="1"/>
    <col min="2823" max="2823" width="10.5703125" style="9" customWidth="1"/>
    <col min="2824" max="2824" width="24.42578125" style="9" customWidth="1"/>
    <col min="2825" max="2825" width="9.140625" style="9"/>
    <col min="2826" max="2826" width="15.85546875" style="9" customWidth="1"/>
    <col min="2827" max="3072" width="9.140625" style="9"/>
    <col min="3073" max="3073" width="34.7109375" style="9" customWidth="1"/>
    <col min="3074" max="3074" width="16.140625" style="9" customWidth="1"/>
    <col min="3075" max="3075" width="9.85546875" style="9" customWidth="1"/>
    <col min="3076" max="3076" width="18.7109375" style="9" customWidth="1"/>
    <col min="3077" max="3077" width="7.85546875" style="9" customWidth="1"/>
    <col min="3078" max="3078" width="17.42578125" style="9" customWidth="1"/>
    <col min="3079" max="3079" width="10.5703125" style="9" customWidth="1"/>
    <col min="3080" max="3080" width="24.42578125" style="9" customWidth="1"/>
    <col min="3081" max="3081" width="9.140625" style="9"/>
    <col min="3082" max="3082" width="15.85546875" style="9" customWidth="1"/>
    <col min="3083" max="3328" width="9.140625" style="9"/>
    <col min="3329" max="3329" width="34.7109375" style="9" customWidth="1"/>
    <col min="3330" max="3330" width="16.140625" style="9" customWidth="1"/>
    <col min="3331" max="3331" width="9.85546875" style="9" customWidth="1"/>
    <col min="3332" max="3332" width="18.7109375" style="9" customWidth="1"/>
    <col min="3333" max="3333" width="7.85546875" style="9" customWidth="1"/>
    <col min="3334" max="3334" width="17.42578125" style="9" customWidth="1"/>
    <col min="3335" max="3335" width="10.5703125" style="9" customWidth="1"/>
    <col min="3336" max="3336" width="24.42578125" style="9" customWidth="1"/>
    <col min="3337" max="3337" width="9.140625" style="9"/>
    <col min="3338" max="3338" width="15.85546875" style="9" customWidth="1"/>
    <col min="3339" max="3584" width="9.140625" style="9"/>
    <col min="3585" max="3585" width="34.7109375" style="9" customWidth="1"/>
    <col min="3586" max="3586" width="16.140625" style="9" customWidth="1"/>
    <col min="3587" max="3587" width="9.85546875" style="9" customWidth="1"/>
    <col min="3588" max="3588" width="18.7109375" style="9" customWidth="1"/>
    <col min="3589" max="3589" width="7.85546875" style="9" customWidth="1"/>
    <col min="3590" max="3590" width="17.42578125" style="9" customWidth="1"/>
    <col min="3591" max="3591" width="10.5703125" style="9" customWidth="1"/>
    <col min="3592" max="3592" width="24.42578125" style="9" customWidth="1"/>
    <col min="3593" max="3593" width="9.140625" style="9"/>
    <col min="3594" max="3594" width="15.85546875" style="9" customWidth="1"/>
    <col min="3595" max="3840" width="9.140625" style="9"/>
    <col min="3841" max="3841" width="34.7109375" style="9" customWidth="1"/>
    <col min="3842" max="3842" width="16.140625" style="9" customWidth="1"/>
    <col min="3843" max="3843" width="9.85546875" style="9" customWidth="1"/>
    <col min="3844" max="3844" width="18.7109375" style="9" customWidth="1"/>
    <col min="3845" max="3845" width="7.85546875" style="9" customWidth="1"/>
    <col min="3846" max="3846" width="17.42578125" style="9" customWidth="1"/>
    <col min="3847" max="3847" width="10.5703125" style="9" customWidth="1"/>
    <col min="3848" max="3848" width="24.42578125" style="9" customWidth="1"/>
    <col min="3849" max="3849" width="9.140625" style="9"/>
    <col min="3850" max="3850" width="15.85546875" style="9" customWidth="1"/>
    <col min="3851" max="4096" width="9.140625" style="9"/>
    <col min="4097" max="4097" width="34.7109375" style="9" customWidth="1"/>
    <col min="4098" max="4098" width="16.140625" style="9" customWidth="1"/>
    <col min="4099" max="4099" width="9.85546875" style="9" customWidth="1"/>
    <col min="4100" max="4100" width="18.7109375" style="9" customWidth="1"/>
    <col min="4101" max="4101" width="7.85546875" style="9" customWidth="1"/>
    <col min="4102" max="4102" width="17.42578125" style="9" customWidth="1"/>
    <col min="4103" max="4103" width="10.5703125" style="9" customWidth="1"/>
    <col min="4104" max="4104" width="24.42578125" style="9" customWidth="1"/>
    <col min="4105" max="4105" width="9.140625" style="9"/>
    <col min="4106" max="4106" width="15.85546875" style="9" customWidth="1"/>
    <col min="4107" max="4352" width="9.140625" style="9"/>
    <col min="4353" max="4353" width="34.7109375" style="9" customWidth="1"/>
    <col min="4354" max="4354" width="16.140625" style="9" customWidth="1"/>
    <col min="4355" max="4355" width="9.85546875" style="9" customWidth="1"/>
    <col min="4356" max="4356" width="18.7109375" style="9" customWidth="1"/>
    <col min="4357" max="4357" width="7.85546875" style="9" customWidth="1"/>
    <col min="4358" max="4358" width="17.42578125" style="9" customWidth="1"/>
    <col min="4359" max="4359" width="10.5703125" style="9" customWidth="1"/>
    <col min="4360" max="4360" width="24.42578125" style="9" customWidth="1"/>
    <col min="4361" max="4361" width="9.140625" style="9"/>
    <col min="4362" max="4362" width="15.85546875" style="9" customWidth="1"/>
    <col min="4363" max="4608" width="9.140625" style="9"/>
    <col min="4609" max="4609" width="34.7109375" style="9" customWidth="1"/>
    <col min="4610" max="4610" width="16.140625" style="9" customWidth="1"/>
    <col min="4611" max="4611" width="9.85546875" style="9" customWidth="1"/>
    <col min="4612" max="4612" width="18.7109375" style="9" customWidth="1"/>
    <col min="4613" max="4613" width="7.85546875" style="9" customWidth="1"/>
    <col min="4614" max="4614" width="17.42578125" style="9" customWidth="1"/>
    <col min="4615" max="4615" width="10.5703125" style="9" customWidth="1"/>
    <col min="4616" max="4616" width="24.42578125" style="9" customWidth="1"/>
    <col min="4617" max="4617" width="9.140625" style="9"/>
    <col min="4618" max="4618" width="15.85546875" style="9" customWidth="1"/>
    <col min="4619" max="4864" width="9.140625" style="9"/>
    <col min="4865" max="4865" width="34.7109375" style="9" customWidth="1"/>
    <col min="4866" max="4866" width="16.140625" style="9" customWidth="1"/>
    <col min="4867" max="4867" width="9.85546875" style="9" customWidth="1"/>
    <col min="4868" max="4868" width="18.7109375" style="9" customWidth="1"/>
    <col min="4869" max="4869" width="7.85546875" style="9" customWidth="1"/>
    <col min="4870" max="4870" width="17.42578125" style="9" customWidth="1"/>
    <col min="4871" max="4871" width="10.5703125" style="9" customWidth="1"/>
    <col min="4872" max="4872" width="24.42578125" style="9" customWidth="1"/>
    <col min="4873" max="4873" width="9.140625" style="9"/>
    <col min="4874" max="4874" width="15.85546875" style="9" customWidth="1"/>
    <col min="4875" max="5120" width="9.140625" style="9"/>
    <col min="5121" max="5121" width="34.7109375" style="9" customWidth="1"/>
    <col min="5122" max="5122" width="16.140625" style="9" customWidth="1"/>
    <col min="5123" max="5123" width="9.85546875" style="9" customWidth="1"/>
    <col min="5124" max="5124" width="18.7109375" style="9" customWidth="1"/>
    <col min="5125" max="5125" width="7.85546875" style="9" customWidth="1"/>
    <col min="5126" max="5126" width="17.42578125" style="9" customWidth="1"/>
    <col min="5127" max="5127" width="10.5703125" style="9" customWidth="1"/>
    <col min="5128" max="5128" width="24.42578125" style="9" customWidth="1"/>
    <col min="5129" max="5129" width="9.140625" style="9"/>
    <col min="5130" max="5130" width="15.85546875" style="9" customWidth="1"/>
    <col min="5131" max="5376" width="9.140625" style="9"/>
    <col min="5377" max="5377" width="34.7109375" style="9" customWidth="1"/>
    <col min="5378" max="5378" width="16.140625" style="9" customWidth="1"/>
    <col min="5379" max="5379" width="9.85546875" style="9" customWidth="1"/>
    <col min="5380" max="5380" width="18.7109375" style="9" customWidth="1"/>
    <col min="5381" max="5381" width="7.85546875" style="9" customWidth="1"/>
    <col min="5382" max="5382" width="17.42578125" style="9" customWidth="1"/>
    <col min="5383" max="5383" width="10.5703125" style="9" customWidth="1"/>
    <col min="5384" max="5384" width="24.42578125" style="9" customWidth="1"/>
    <col min="5385" max="5385" width="9.140625" style="9"/>
    <col min="5386" max="5386" width="15.85546875" style="9" customWidth="1"/>
    <col min="5387" max="5632" width="9.140625" style="9"/>
    <col min="5633" max="5633" width="34.7109375" style="9" customWidth="1"/>
    <col min="5634" max="5634" width="16.140625" style="9" customWidth="1"/>
    <col min="5635" max="5635" width="9.85546875" style="9" customWidth="1"/>
    <col min="5636" max="5636" width="18.7109375" style="9" customWidth="1"/>
    <col min="5637" max="5637" width="7.85546875" style="9" customWidth="1"/>
    <col min="5638" max="5638" width="17.42578125" style="9" customWidth="1"/>
    <col min="5639" max="5639" width="10.5703125" style="9" customWidth="1"/>
    <col min="5640" max="5640" width="24.42578125" style="9" customWidth="1"/>
    <col min="5641" max="5641" width="9.140625" style="9"/>
    <col min="5642" max="5642" width="15.85546875" style="9" customWidth="1"/>
    <col min="5643" max="5888" width="9.140625" style="9"/>
    <col min="5889" max="5889" width="34.7109375" style="9" customWidth="1"/>
    <col min="5890" max="5890" width="16.140625" style="9" customWidth="1"/>
    <col min="5891" max="5891" width="9.85546875" style="9" customWidth="1"/>
    <col min="5892" max="5892" width="18.7109375" style="9" customWidth="1"/>
    <col min="5893" max="5893" width="7.85546875" style="9" customWidth="1"/>
    <col min="5894" max="5894" width="17.42578125" style="9" customWidth="1"/>
    <col min="5895" max="5895" width="10.5703125" style="9" customWidth="1"/>
    <col min="5896" max="5896" width="24.42578125" style="9" customWidth="1"/>
    <col min="5897" max="5897" width="9.140625" style="9"/>
    <col min="5898" max="5898" width="15.85546875" style="9" customWidth="1"/>
    <col min="5899" max="6144" width="9.140625" style="9"/>
    <col min="6145" max="6145" width="34.7109375" style="9" customWidth="1"/>
    <col min="6146" max="6146" width="16.140625" style="9" customWidth="1"/>
    <col min="6147" max="6147" width="9.85546875" style="9" customWidth="1"/>
    <col min="6148" max="6148" width="18.7109375" style="9" customWidth="1"/>
    <col min="6149" max="6149" width="7.85546875" style="9" customWidth="1"/>
    <col min="6150" max="6150" width="17.42578125" style="9" customWidth="1"/>
    <col min="6151" max="6151" width="10.5703125" style="9" customWidth="1"/>
    <col min="6152" max="6152" width="24.42578125" style="9" customWidth="1"/>
    <col min="6153" max="6153" width="9.140625" style="9"/>
    <col min="6154" max="6154" width="15.85546875" style="9" customWidth="1"/>
    <col min="6155" max="6400" width="9.140625" style="9"/>
    <col min="6401" max="6401" width="34.7109375" style="9" customWidth="1"/>
    <col min="6402" max="6402" width="16.140625" style="9" customWidth="1"/>
    <col min="6403" max="6403" width="9.85546875" style="9" customWidth="1"/>
    <col min="6404" max="6404" width="18.7109375" style="9" customWidth="1"/>
    <col min="6405" max="6405" width="7.85546875" style="9" customWidth="1"/>
    <col min="6406" max="6406" width="17.42578125" style="9" customWidth="1"/>
    <col min="6407" max="6407" width="10.5703125" style="9" customWidth="1"/>
    <col min="6408" max="6408" width="24.42578125" style="9" customWidth="1"/>
    <col min="6409" max="6409" width="9.140625" style="9"/>
    <col min="6410" max="6410" width="15.85546875" style="9" customWidth="1"/>
    <col min="6411" max="6656" width="9.140625" style="9"/>
    <col min="6657" max="6657" width="34.7109375" style="9" customWidth="1"/>
    <col min="6658" max="6658" width="16.140625" style="9" customWidth="1"/>
    <col min="6659" max="6659" width="9.85546875" style="9" customWidth="1"/>
    <col min="6660" max="6660" width="18.7109375" style="9" customWidth="1"/>
    <col min="6661" max="6661" width="7.85546875" style="9" customWidth="1"/>
    <col min="6662" max="6662" width="17.42578125" style="9" customWidth="1"/>
    <col min="6663" max="6663" width="10.5703125" style="9" customWidth="1"/>
    <col min="6664" max="6664" width="24.42578125" style="9" customWidth="1"/>
    <col min="6665" max="6665" width="9.140625" style="9"/>
    <col min="6666" max="6666" width="15.85546875" style="9" customWidth="1"/>
    <col min="6667" max="6912" width="9.140625" style="9"/>
    <col min="6913" max="6913" width="34.7109375" style="9" customWidth="1"/>
    <col min="6914" max="6914" width="16.140625" style="9" customWidth="1"/>
    <col min="6915" max="6915" width="9.85546875" style="9" customWidth="1"/>
    <col min="6916" max="6916" width="18.7109375" style="9" customWidth="1"/>
    <col min="6917" max="6917" width="7.85546875" style="9" customWidth="1"/>
    <col min="6918" max="6918" width="17.42578125" style="9" customWidth="1"/>
    <col min="6919" max="6919" width="10.5703125" style="9" customWidth="1"/>
    <col min="6920" max="6920" width="24.42578125" style="9" customWidth="1"/>
    <col min="6921" max="6921" width="9.140625" style="9"/>
    <col min="6922" max="6922" width="15.85546875" style="9" customWidth="1"/>
    <col min="6923" max="7168" width="9.140625" style="9"/>
    <col min="7169" max="7169" width="34.7109375" style="9" customWidth="1"/>
    <col min="7170" max="7170" width="16.140625" style="9" customWidth="1"/>
    <col min="7171" max="7171" width="9.85546875" style="9" customWidth="1"/>
    <col min="7172" max="7172" width="18.7109375" style="9" customWidth="1"/>
    <col min="7173" max="7173" width="7.85546875" style="9" customWidth="1"/>
    <col min="7174" max="7174" width="17.42578125" style="9" customWidth="1"/>
    <col min="7175" max="7175" width="10.5703125" style="9" customWidth="1"/>
    <col min="7176" max="7176" width="24.42578125" style="9" customWidth="1"/>
    <col min="7177" max="7177" width="9.140625" style="9"/>
    <col min="7178" max="7178" width="15.85546875" style="9" customWidth="1"/>
    <col min="7179" max="7424" width="9.140625" style="9"/>
    <col min="7425" max="7425" width="34.7109375" style="9" customWidth="1"/>
    <col min="7426" max="7426" width="16.140625" style="9" customWidth="1"/>
    <col min="7427" max="7427" width="9.85546875" style="9" customWidth="1"/>
    <col min="7428" max="7428" width="18.7109375" style="9" customWidth="1"/>
    <col min="7429" max="7429" width="7.85546875" style="9" customWidth="1"/>
    <col min="7430" max="7430" width="17.42578125" style="9" customWidth="1"/>
    <col min="7431" max="7431" width="10.5703125" style="9" customWidth="1"/>
    <col min="7432" max="7432" width="24.42578125" style="9" customWidth="1"/>
    <col min="7433" max="7433" width="9.140625" style="9"/>
    <col min="7434" max="7434" width="15.85546875" style="9" customWidth="1"/>
    <col min="7435" max="7680" width="9.140625" style="9"/>
    <col min="7681" max="7681" width="34.7109375" style="9" customWidth="1"/>
    <col min="7682" max="7682" width="16.140625" style="9" customWidth="1"/>
    <col min="7683" max="7683" width="9.85546875" style="9" customWidth="1"/>
    <col min="7684" max="7684" width="18.7109375" style="9" customWidth="1"/>
    <col min="7685" max="7685" width="7.85546875" style="9" customWidth="1"/>
    <col min="7686" max="7686" width="17.42578125" style="9" customWidth="1"/>
    <col min="7687" max="7687" width="10.5703125" style="9" customWidth="1"/>
    <col min="7688" max="7688" width="24.42578125" style="9" customWidth="1"/>
    <col min="7689" max="7689" width="9.140625" style="9"/>
    <col min="7690" max="7690" width="15.85546875" style="9" customWidth="1"/>
    <col min="7691" max="7936" width="9.140625" style="9"/>
    <col min="7937" max="7937" width="34.7109375" style="9" customWidth="1"/>
    <col min="7938" max="7938" width="16.140625" style="9" customWidth="1"/>
    <col min="7939" max="7939" width="9.85546875" style="9" customWidth="1"/>
    <col min="7940" max="7940" width="18.7109375" style="9" customWidth="1"/>
    <col min="7941" max="7941" width="7.85546875" style="9" customWidth="1"/>
    <col min="7942" max="7942" width="17.42578125" style="9" customWidth="1"/>
    <col min="7943" max="7943" width="10.5703125" style="9" customWidth="1"/>
    <col min="7944" max="7944" width="24.42578125" style="9" customWidth="1"/>
    <col min="7945" max="7945" width="9.140625" style="9"/>
    <col min="7946" max="7946" width="15.85546875" style="9" customWidth="1"/>
    <col min="7947" max="8192" width="9.140625" style="9"/>
    <col min="8193" max="8193" width="34.7109375" style="9" customWidth="1"/>
    <col min="8194" max="8194" width="16.140625" style="9" customWidth="1"/>
    <col min="8195" max="8195" width="9.85546875" style="9" customWidth="1"/>
    <col min="8196" max="8196" width="18.7109375" style="9" customWidth="1"/>
    <col min="8197" max="8197" width="7.85546875" style="9" customWidth="1"/>
    <col min="8198" max="8198" width="17.42578125" style="9" customWidth="1"/>
    <col min="8199" max="8199" width="10.5703125" style="9" customWidth="1"/>
    <col min="8200" max="8200" width="24.42578125" style="9" customWidth="1"/>
    <col min="8201" max="8201" width="9.140625" style="9"/>
    <col min="8202" max="8202" width="15.85546875" style="9" customWidth="1"/>
    <col min="8203" max="8448" width="9.140625" style="9"/>
    <col min="8449" max="8449" width="34.7109375" style="9" customWidth="1"/>
    <col min="8450" max="8450" width="16.140625" style="9" customWidth="1"/>
    <col min="8451" max="8451" width="9.85546875" style="9" customWidth="1"/>
    <col min="8452" max="8452" width="18.7109375" style="9" customWidth="1"/>
    <col min="8453" max="8453" width="7.85546875" style="9" customWidth="1"/>
    <col min="8454" max="8454" width="17.42578125" style="9" customWidth="1"/>
    <col min="8455" max="8455" width="10.5703125" style="9" customWidth="1"/>
    <col min="8456" max="8456" width="24.42578125" style="9" customWidth="1"/>
    <col min="8457" max="8457" width="9.140625" style="9"/>
    <col min="8458" max="8458" width="15.85546875" style="9" customWidth="1"/>
    <col min="8459" max="8704" width="9.140625" style="9"/>
    <col min="8705" max="8705" width="34.7109375" style="9" customWidth="1"/>
    <col min="8706" max="8706" width="16.140625" style="9" customWidth="1"/>
    <col min="8707" max="8707" width="9.85546875" style="9" customWidth="1"/>
    <col min="8708" max="8708" width="18.7109375" style="9" customWidth="1"/>
    <col min="8709" max="8709" width="7.85546875" style="9" customWidth="1"/>
    <col min="8710" max="8710" width="17.42578125" style="9" customWidth="1"/>
    <col min="8711" max="8711" width="10.5703125" style="9" customWidth="1"/>
    <col min="8712" max="8712" width="24.42578125" style="9" customWidth="1"/>
    <col min="8713" max="8713" width="9.140625" style="9"/>
    <col min="8714" max="8714" width="15.85546875" style="9" customWidth="1"/>
    <col min="8715" max="8960" width="9.140625" style="9"/>
    <col min="8961" max="8961" width="34.7109375" style="9" customWidth="1"/>
    <col min="8962" max="8962" width="16.140625" style="9" customWidth="1"/>
    <col min="8963" max="8963" width="9.85546875" style="9" customWidth="1"/>
    <col min="8964" max="8964" width="18.7109375" style="9" customWidth="1"/>
    <col min="8965" max="8965" width="7.85546875" style="9" customWidth="1"/>
    <col min="8966" max="8966" width="17.42578125" style="9" customWidth="1"/>
    <col min="8967" max="8967" width="10.5703125" style="9" customWidth="1"/>
    <col min="8968" max="8968" width="24.42578125" style="9" customWidth="1"/>
    <col min="8969" max="8969" width="9.140625" style="9"/>
    <col min="8970" max="8970" width="15.85546875" style="9" customWidth="1"/>
    <col min="8971" max="9216" width="9.140625" style="9"/>
    <col min="9217" max="9217" width="34.7109375" style="9" customWidth="1"/>
    <col min="9218" max="9218" width="16.140625" style="9" customWidth="1"/>
    <col min="9219" max="9219" width="9.85546875" style="9" customWidth="1"/>
    <col min="9220" max="9220" width="18.7109375" style="9" customWidth="1"/>
    <col min="9221" max="9221" width="7.85546875" style="9" customWidth="1"/>
    <col min="9222" max="9222" width="17.42578125" style="9" customWidth="1"/>
    <col min="9223" max="9223" width="10.5703125" style="9" customWidth="1"/>
    <col min="9224" max="9224" width="24.42578125" style="9" customWidth="1"/>
    <col min="9225" max="9225" width="9.140625" style="9"/>
    <col min="9226" max="9226" width="15.85546875" style="9" customWidth="1"/>
    <col min="9227" max="9472" width="9.140625" style="9"/>
    <col min="9473" max="9473" width="34.7109375" style="9" customWidth="1"/>
    <col min="9474" max="9474" width="16.140625" style="9" customWidth="1"/>
    <col min="9475" max="9475" width="9.85546875" style="9" customWidth="1"/>
    <col min="9476" max="9476" width="18.7109375" style="9" customWidth="1"/>
    <col min="9477" max="9477" width="7.85546875" style="9" customWidth="1"/>
    <col min="9478" max="9478" width="17.42578125" style="9" customWidth="1"/>
    <col min="9479" max="9479" width="10.5703125" style="9" customWidth="1"/>
    <col min="9480" max="9480" width="24.42578125" style="9" customWidth="1"/>
    <col min="9481" max="9481" width="9.140625" style="9"/>
    <col min="9482" max="9482" width="15.85546875" style="9" customWidth="1"/>
    <col min="9483" max="9728" width="9.140625" style="9"/>
    <col min="9729" max="9729" width="34.7109375" style="9" customWidth="1"/>
    <col min="9730" max="9730" width="16.140625" style="9" customWidth="1"/>
    <col min="9731" max="9731" width="9.85546875" style="9" customWidth="1"/>
    <col min="9732" max="9732" width="18.7109375" style="9" customWidth="1"/>
    <col min="9733" max="9733" width="7.85546875" style="9" customWidth="1"/>
    <col min="9734" max="9734" width="17.42578125" style="9" customWidth="1"/>
    <col min="9735" max="9735" width="10.5703125" style="9" customWidth="1"/>
    <col min="9736" max="9736" width="24.42578125" style="9" customWidth="1"/>
    <col min="9737" max="9737" width="9.140625" style="9"/>
    <col min="9738" max="9738" width="15.85546875" style="9" customWidth="1"/>
    <col min="9739" max="9984" width="9.140625" style="9"/>
    <col min="9985" max="9985" width="34.7109375" style="9" customWidth="1"/>
    <col min="9986" max="9986" width="16.140625" style="9" customWidth="1"/>
    <col min="9987" max="9987" width="9.85546875" style="9" customWidth="1"/>
    <col min="9988" max="9988" width="18.7109375" style="9" customWidth="1"/>
    <col min="9989" max="9989" width="7.85546875" style="9" customWidth="1"/>
    <col min="9990" max="9990" width="17.42578125" style="9" customWidth="1"/>
    <col min="9991" max="9991" width="10.5703125" style="9" customWidth="1"/>
    <col min="9992" max="9992" width="24.42578125" style="9" customWidth="1"/>
    <col min="9993" max="9993" width="9.140625" style="9"/>
    <col min="9994" max="9994" width="15.85546875" style="9" customWidth="1"/>
    <col min="9995" max="10240" width="9.140625" style="9"/>
    <col min="10241" max="10241" width="34.7109375" style="9" customWidth="1"/>
    <col min="10242" max="10242" width="16.140625" style="9" customWidth="1"/>
    <col min="10243" max="10243" width="9.85546875" style="9" customWidth="1"/>
    <col min="10244" max="10244" width="18.7109375" style="9" customWidth="1"/>
    <col min="10245" max="10245" width="7.85546875" style="9" customWidth="1"/>
    <col min="10246" max="10246" width="17.42578125" style="9" customWidth="1"/>
    <col min="10247" max="10247" width="10.5703125" style="9" customWidth="1"/>
    <col min="10248" max="10248" width="24.42578125" style="9" customWidth="1"/>
    <col min="10249" max="10249" width="9.140625" style="9"/>
    <col min="10250" max="10250" width="15.85546875" style="9" customWidth="1"/>
    <col min="10251" max="10496" width="9.140625" style="9"/>
    <col min="10497" max="10497" width="34.7109375" style="9" customWidth="1"/>
    <col min="10498" max="10498" width="16.140625" style="9" customWidth="1"/>
    <col min="10499" max="10499" width="9.85546875" style="9" customWidth="1"/>
    <col min="10500" max="10500" width="18.7109375" style="9" customWidth="1"/>
    <col min="10501" max="10501" width="7.85546875" style="9" customWidth="1"/>
    <col min="10502" max="10502" width="17.42578125" style="9" customWidth="1"/>
    <col min="10503" max="10503" width="10.5703125" style="9" customWidth="1"/>
    <col min="10504" max="10504" width="24.42578125" style="9" customWidth="1"/>
    <col min="10505" max="10505" width="9.140625" style="9"/>
    <col min="10506" max="10506" width="15.85546875" style="9" customWidth="1"/>
    <col min="10507" max="10752" width="9.140625" style="9"/>
    <col min="10753" max="10753" width="34.7109375" style="9" customWidth="1"/>
    <col min="10754" max="10754" width="16.140625" style="9" customWidth="1"/>
    <col min="10755" max="10755" width="9.85546875" style="9" customWidth="1"/>
    <col min="10756" max="10756" width="18.7109375" style="9" customWidth="1"/>
    <col min="10757" max="10757" width="7.85546875" style="9" customWidth="1"/>
    <col min="10758" max="10758" width="17.42578125" style="9" customWidth="1"/>
    <col min="10759" max="10759" width="10.5703125" style="9" customWidth="1"/>
    <col min="10760" max="10760" width="24.42578125" style="9" customWidth="1"/>
    <col min="10761" max="10761" width="9.140625" style="9"/>
    <col min="10762" max="10762" width="15.85546875" style="9" customWidth="1"/>
    <col min="10763" max="11008" width="9.140625" style="9"/>
    <col min="11009" max="11009" width="34.7109375" style="9" customWidth="1"/>
    <col min="11010" max="11010" width="16.140625" style="9" customWidth="1"/>
    <col min="11011" max="11011" width="9.85546875" style="9" customWidth="1"/>
    <col min="11012" max="11012" width="18.7109375" style="9" customWidth="1"/>
    <col min="11013" max="11013" width="7.85546875" style="9" customWidth="1"/>
    <col min="11014" max="11014" width="17.42578125" style="9" customWidth="1"/>
    <col min="11015" max="11015" width="10.5703125" style="9" customWidth="1"/>
    <col min="11016" max="11016" width="24.42578125" style="9" customWidth="1"/>
    <col min="11017" max="11017" width="9.140625" style="9"/>
    <col min="11018" max="11018" width="15.85546875" style="9" customWidth="1"/>
    <col min="11019" max="11264" width="9.140625" style="9"/>
    <col min="11265" max="11265" width="34.7109375" style="9" customWidth="1"/>
    <col min="11266" max="11266" width="16.140625" style="9" customWidth="1"/>
    <col min="11267" max="11267" width="9.85546875" style="9" customWidth="1"/>
    <col min="11268" max="11268" width="18.7109375" style="9" customWidth="1"/>
    <col min="11269" max="11269" width="7.85546875" style="9" customWidth="1"/>
    <col min="11270" max="11270" width="17.42578125" style="9" customWidth="1"/>
    <col min="11271" max="11271" width="10.5703125" style="9" customWidth="1"/>
    <col min="11272" max="11272" width="24.42578125" style="9" customWidth="1"/>
    <col min="11273" max="11273" width="9.140625" style="9"/>
    <col min="11274" max="11274" width="15.85546875" style="9" customWidth="1"/>
    <col min="11275" max="11520" width="9.140625" style="9"/>
    <col min="11521" max="11521" width="34.7109375" style="9" customWidth="1"/>
    <col min="11522" max="11522" width="16.140625" style="9" customWidth="1"/>
    <col min="11523" max="11523" width="9.85546875" style="9" customWidth="1"/>
    <col min="11524" max="11524" width="18.7109375" style="9" customWidth="1"/>
    <col min="11525" max="11525" width="7.85546875" style="9" customWidth="1"/>
    <col min="11526" max="11526" width="17.42578125" style="9" customWidth="1"/>
    <col min="11527" max="11527" width="10.5703125" style="9" customWidth="1"/>
    <col min="11528" max="11528" width="24.42578125" style="9" customWidth="1"/>
    <col min="11529" max="11529" width="9.140625" style="9"/>
    <col min="11530" max="11530" width="15.85546875" style="9" customWidth="1"/>
    <col min="11531" max="11776" width="9.140625" style="9"/>
    <col min="11777" max="11777" width="34.7109375" style="9" customWidth="1"/>
    <col min="11778" max="11778" width="16.140625" style="9" customWidth="1"/>
    <col min="11779" max="11779" width="9.85546875" style="9" customWidth="1"/>
    <col min="11780" max="11780" width="18.7109375" style="9" customWidth="1"/>
    <col min="11781" max="11781" width="7.85546875" style="9" customWidth="1"/>
    <col min="11782" max="11782" width="17.42578125" style="9" customWidth="1"/>
    <col min="11783" max="11783" width="10.5703125" style="9" customWidth="1"/>
    <col min="11784" max="11784" width="24.42578125" style="9" customWidth="1"/>
    <col min="11785" max="11785" width="9.140625" style="9"/>
    <col min="11786" max="11786" width="15.85546875" style="9" customWidth="1"/>
    <col min="11787" max="12032" width="9.140625" style="9"/>
    <col min="12033" max="12033" width="34.7109375" style="9" customWidth="1"/>
    <col min="12034" max="12034" width="16.140625" style="9" customWidth="1"/>
    <col min="12035" max="12035" width="9.85546875" style="9" customWidth="1"/>
    <col min="12036" max="12036" width="18.7109375" style="9" customWidth="1"/>
    <col min="12037" max="12037" width="7.85546875" style="9" customWidth="1"/>
    <col min="12038" max="12038" width="17.42578125" style="9" customWidth="1"/>
    <col min="12039" max="12039" width="10.5703125" style="9" customWidth="1"/>
    <col min="12040" max="12040" width="24.42578125" style="9" customWidth="1"/>
    <col min="12041" max="12041" width="9.140625" style="9"/>
    <col min="12042" max="12042" width="15.85546875" style="9" customWidth="1"/>
    <col min="12043" max="12288" width="9.140625" style="9"/>
    <col min="12289" max="12289" width="34.7109375" style="9" customWidth="1"/>
    <col min="12290" max="12290" width="16.140625" style="9" customWidth="1"/>
    <col min="12291" max="12291" width="9.85546875" style="9" customWidth="1"/>
    <col min="12292" max="12292" width="18.7109375" style="9" customWidth="1"/>
    <col min="12293" max="12293" width="7.85546875" style="9" customWidth="1"/>
    <col min="12294" max="12294" width="17.42578125" style="9" customWidth="1"/>
    <col min="12295" max="12295" width="10.5703125" style="9" customWidth="1"/>
    <col min="12296" max="12296" width="24.42578125" style="9" customWidth="1"/>
    <col min="12297" max="12297" width="9.140625" style="9"/>
    <col min="12298" max="12298" width="15.85546875" style="9" customWidth="1"/>
    <col min="12299" max="12544" width="9.140625" style="9"/>
    <col min="12545" max="12545" width="34.7109375" style="9" customWidth="1"/>
    <col min="12546" max="12546" width="16.140625" style="9" customWidth="1"/>
    <col min="12547" max="12547" width="9.85546875" style="9" customWidth="1"/>
    <col min="12548" max="12548" width="18.7109375" style="9" customWidth="1"/>
    <col min="12549" max="12549" width="7.85546875" style="9" customWidth="1"/>
    <col min="12550" max="12550" width="17.42578125" style="9" customWidth="1"/>
    <col min="12551" max="12551" width="10.5703125" style="9" customWidth="1"/>
    <col min="12552" max="12552" width="24.42578125" style="9" customWidth="1"/>
    <col min="12553" max="12553" width="9.140625" style="9"/>
    <col min="12554" max="12554" width="15.85546875" style="9" customWidth="1"/>
    <col min="12555" max="12800" width="9.140625" style="9"/>
    <col min="12801" max="12801" width="34.7109375" style="9" customWidth="1"/>
    <col min="12802" max="12802" width="16.140625" style="9" customWidth="1"/>
    <col min="12803" max="12803" width="9.85546875" style="9" customWidth="1"/>
    <col min="12804" max="12804" width="18.7109375" style="9" customWidth="1"/>
    <col min="12805" max="12805" width="7.85546875" style="9" customWidth="1"/>
    <col min="12806" max="12806" width="17.42578125" style="9" customWidth="1"/>
    <col min="12807" max="12807" width="10.5703125" style="9" customWidth="1"/>
    <col min="12808" max="12808" width="24.42578125" style="9" customWidth="1"/>
    <col min="12809" max="12809" width="9.140625" style="9"/>
    <col min="12810" max="12810" width="15.85546875" style="9" customWidth="1"/>
    <col min="12811" max="13056" width="9.140625" style="9"/>
    <col min="13057" max="13057" width="34.7109375" style="9" customWidth="1"/>
    <col min="13058" max="13058" width="16.140625" style="9" customWidth="1"/>
    <col min="13059" max="13059" width="9.85546875" style="9" customWidth="1"/>
    <col min="13060" max="13060" width="18.7109375" style="9" customWidth="1"/>
    <col min="13061" max="13061" width="7.85546875" style="9" customWidth="1"/>
    <col min="13062" max="13062" width="17.42578125" style="9" customWidth="1"/>
    <col min="13063" max="13063" width="10.5703125" style="9" customWidth="1"/>
    <col min="13064" max="13064" width="24.42578125" style="9" customWidth="1"/>
    <col min="13065" max="13065" width="9.140625" style="9"/>
    <col min="13066" max="13066" width="15.85546875" style="9" customWidth="1"/>
    <col min="13067" max="13312" width="9.140625" style="9"/>
    <col min="13313" max="13313" width="34.7109375" style="9" customWidth="1"/>
    <col min="13314" max="13314" width="16.140625" style="9" customWidth="1"/>
    <col min="13315" max="13315" width="9.85546875" style="9" customWidth="1"/>
    <col min="13316" max="13316" width="18.7109375" style="9" customWidth="1"/>
    <col min="13317" max="13317" width="7.85546875" style="9" customWidth="1"/>
    <col min="13318" max="13318" width="17.42578125" style="9" customWidth="1"/>
    <col min="13319" max="13319" width="10.5703125" style="9" customWidth="1"/>
    <col min="13320" max="13320" width="24.42578125" style="9" customWidth="1"/>
    <col min="13321" max="13321" width="9.140625" style="9"/>
    <col min="13322" max="13322" width="15.85546875" style="9" customWidth="1"/>
    <col min="13323" max="13568" width="9.140625" style="9"/>
    <col min="13569" max="13569" width="34.7109375" style="9" customWidth="1"/>
    <col min="13570" max="13570" width="16.140625" style="9" customWidth="1"/>
    <col min="13571" max="13571" width="9.85546875" style="9" customWidth="1"/>
    <col min="13572" max="13572" width="18.7109375" style="9" customWidth="1"/>
    <col min="13573" max="13573" width="7.85546875" style="9" customWidth="1"/>
    <col min="13574" max="13574" width="17.42578125" style="9" customWidth="1"/>
    <col min="13575" max="13575" width="10.5703125" style="9" customWidth="1"/>
    <col min="13576" max="13576" width="24.42578125" style="9" customWidth="1"/>
    <col min="13577" max="13577" width="9.140625" style="9"/>
    <col min="13578" max="13578" width="15.85546875" style="9" customWidth="1"/>
    <col min="13579" max="13824" width="9.140625" style="9"/>
    <col min="13825" max="13825" width="34.7109375" style="9" customWidth="1"/>
    <col min="13826" max="13826" width="16.140625" style="9" customWidth="1"/>
    <col min="13827" max="13827" width="9.85546875" style="9" customWidth="1"/>
    <col min="13828" max="13828" width="18.7109375" style="9" customWidth="1"/>
    <col min="13829" max="13829" width="7.85546875" style="9" customWidth="1"/>
    <col min="13830" max="13830" width="17.42578125" style="9" customWidth="1"/>
    <col min="13831" max="13831" width="10.5703125" style="9" customWidth="1"/>
    <col min="13832" max="13832" width="24.42578125" style="9" customWidth="1"/>
    <col min="13833" max="13833" width="9.140625" style="9"/>
    <col min="13834" max="13834" width="15.85546875" style="9" customWidth="1"/>
    <col min="13835" max="14080" width="9.140625" style="9"/>
    <col min="14081" max="14081" width="34.7109375" style="9" customWidth="1"/>
    <col min="14082" max="14082" width="16.140625" style="9" customWidth="1"/>
    <col min="14083" max="14083" width="9.85546875" style="9" customWidth="1"/>
    <col min="14084" max="14084" width="18.7109375" style="9" customWidth="1"/>
    <col min="14085" max="14085" width="7.85546875" style="9" customWidth="1"/>
    <col min="14086" max="14086" width="17.42578125" style="9" customWidth="1"/>
    <col min="14087" max="14087" width="10.5703125" style="9" customWidth="1"/>
    <col min="14088" max="14088" width="24.42578125" style="9" customWidth="1"/>
    <col min="14089" max="14089" width="9.140625" style="9"/>
    <col min="14090" max="14090" width="15.85546875" style="9" customWidth="1"/>
    <col min="14091" max="14336" width="9.140625" style="9"/>
    <col min="14337" max="14337" width="34.7109375" style="9" customWidth="1"/>
    <col min="14338" max="14338" width="16.140625" style="9" customWidth="1"/>
    <col min="14339" max="14339" width="9.85546875" style="9" customWidth="1"/>
    <col min="14340" max="14340" width="18.7109375" style="9" customWidth="1"/>
    <col min="14341" max="14341" width="7.85546875" style="9" customWidth="1"/>
    <col min="14342" max="14342" width="17.42578125" style="9" customWidth="1"/>
    <col min="14343" max="14343" width="10.5703125" style="9" customWidth="1"/>
    <col min="14344" max="14344" width="24.42578125" style="9" customWidth="1"/>
    <col min="14345" max="14345" width="9.140625" style="9"/>
    <col min="14346" max="14346" width="15.85546875" style="9" customWidth="1"/>
    <col min="14347" max="14592" width="9.140625" style="9"/>
    <col min="14593" max="14593" width="34.7109375" style="9" customWidth="1"/>
    <col min="14594" max="14594" width="16.140625" style="9" customWidth="1"/>
    <col min="14595" max="14595" width="9.85546875" style="9" customWidth="1"/>
    <col min="14596" max="14596" width="18.7109375" style="9" customWidth="1"/>
    <col min="14597" max="14597" width="7.85546875" style="9" customWidth="1"/>
    <col min="14598" max="14598" width="17.42578125" style="9" customWidth="1"/>
    <col min="14599" max="14599" width="10.5703125" style="9" customWidth="1"/>
    <col min="14600" max="14600" width="24.42578125" style="9" customWidth="1"/>
    <col min="14601" max="14601" width="9.140625" style="9"/>
    <col min="14602" max="14602" width="15.85546875" style="9" customWidth="1"/>
    <col min="14603" max="14848" width="9.140625" style="9"/>
    <col min="14849" max="14849" width="34.7109375" style="9" customWidth="1"/>
    <col min="14850" max="14850" width="16.140625" style="9" customWidth="1"/>
    <col min="14851" max="14851" width="9.85546875" style="9" customWidth="1"/>
    <col min="14852" max="14852" width="18.7109375" style="9" customWidth="1"/>
    <col min="14853" max="14853" width="7.85546875" style="9" customWidth="1"/>
    <col min="14854" max="14854" width="17.42578125" style="9" customWidth="1"/>
    <col min="14855" max="14855" width="10.5703125" style="9" customWidth="1"/>
    <col min="14856" max="14856" width="24.42578125" style="9" customWidth="1"/>
    <col min="14857" max="14857" width="9.140625" style="9"/>
    <col min="14858" max="14858" width="15.85546875" style="9" customWidth="1"/>
    <col min="14859" max="15104" width="9.140625" style="9"/>
    <col min="15105" max="15105" width="34.7109375" style="9" customWidth="1"/>
    <col min="15106" max="15106" width="16.140625" style="9" customWidth="1"/>
    <col min="15107" max="15107" width="9.85546875" style="9" customWidth="1"/>
    <col min="15108" max="15108" width="18.7109375" style="9" customWidth="1"/>
    <col min="15109" max="15109" width="7.85546875" style="9" customWidth="1"/>
    <col min="15110" max="15110" width="17.42578125" style="9" customWidth="1"/>
    <col min="15111" max="15111" width="10.5703125" style="9" customWidth="1"/>
    <col min="15112" max="15112" width="24.42578125" style="9" customWidth="1"/>
    <col min="15113" max="15113" width="9.140625" style="9"/>
    <col min="15114" max="15114" width="15.85546875" style="9" customWidth="1"/>
    <col min="15115" max="15360" width="9.140625" style="9"/>
    <col min="15361" max="15361" width="34.7109375" style="9" customWidth="1"/>
    <col min="15362" max="15362" width="16.140625" style="9" customWidth="1"/>
    <col min="15363" max="15363" width="9.85546875" style="9" customWidth="1"/>
    <col min="15364" max="15364" width="18.7109375" style="9" customWidth="1"/>
    <col min="15365" max="15365" width="7.85546875" style="9" customWidth="1"/>
    <col min="15366" max="15366" width="17.42578125" style="9" customWidth="1"/>
    <col min="15367" max="15367" width="10.5703125" style="9" customWidth="1"/>
    <col min="15368" max="15368" width="24.42578125" style="9" customWidth="1"/>
    <col min="15369" max="15369" width="9.140625" style="9"/>
    <col min="15370" max="15370" width="15.85546875" style="9" customWidth="1"/>
    <col min="15371" max="15616" width="9.140625" style="9"/>
    <col min="15617" max="15617" width="34.7109375" style="9" customWidth="1"/>
    <col min="15618" max="15618" width="16.140625" style="9" customWidth="1"/>
    <col min="15619" max="15619" width="9.85546875" style="9" customWidth="1"/>
    <col min="15620" max="15620" width="18.7109375" style="9" customWidth="1"/>
    <col min="15621" max="15621" width="7.85546875" style="9" customWidth="1"/>
    <col min="15622" max="15622" width="17.42578125" style="9" customWidth="1"/>
    <col min="15623" max="15623" width="10.5703125" style="9" customWidth="1"/>
    <col min="15624" max="15624" width="24.42578125" style="9" customWidth="1"/>
    <col min="15625" max="15625" width="9.140625" style="9"/>
    <col min="15626" max="15626" width="15.85546875" style="9" customWidth="1"/>
    <col min="15627" max="15872" width="9.140625" style="9"/>
    <col min="15873" max="15873" width="34.7109375" style="9" customWidth="1"/>
    <col min="15874" max="15874" width="16.140625" style="9" customWidth="1"/>
    <col min="15875" max="15875" width="9.85546875" style="9" customWidth="1"/>
    <col min="15876" max="15876" width="18.7109375" style="9" customWidth="1"/>
    <col min="15877" max="15877" width="7.85546875" style="9" customWidth="1"/>
    <col min="15878" max="15878" width="17.42578125" style="9" customWidth="1"/>
    <col min="15879" max="15879" width="10.5703125" style="9" customWidth="1"/>
    <col min="15880" max="15880" width="24.42578125" style="9" customWidth="1"/>
    <col min="15881" max="15881" width="9.140625" style="9"/>
    <col min="15882" max="15882" width="15.85546875" style="9" customWidth="1"/>
    <col min="15883" max="16128" width="9.140625" style="9"/>
    <col min="16129" max="16129" width="34.7109375" style="9" customWidth="1"/>
    <col min="16130" max="16130" width="16.140625" style="9" customWidth="1"/>
    <col min="16131" max="16131" width="9.85546875" style="9" customWidth="1"/>
    <col min="16132" max="16132" width="18.7109375" style="9" customWidth="1"/>
    <col min="16133" max="16133" width="7.85546875" style="9" customWidth="1"/>
    <col min="16134" max="16134" width="17.42578125" style="9" customWidth="1"/>
    <col min="16135" max="16135" width="10.5703125" style="9" customWidth="1"/>
    <col min="16136" max="16136" width="24.42578125" style="9" customWidth="1"/>
    <col min="16137" max="16137" width="9.140625" style="9"/>
    <col min="16138" max="16138" width="15.85546875" style="9" customWidth="1"/>
    <col min="16139" max="16384" width="9.140625" style="9"/>
  </cols>
  <sheetData>
    <row r="1" spans="1:256" ht="45.75" customHeight="1" x14ac:dyDescent="0.25">
      <c r="A1" s="8"/>
      <c r="B1" s="8"/>
      <c r="C1" s="8"/>
      <c r="D1" s="8"/>
      <c r="E1" s="200" t="s">
        <v>296</v>
      </c>
      <c r="F1" s="200"/>
      <c r="G1" s="200"/>
      <c r="H1" s="200"/>
    </row>
    <row r="2" spans="1:256" ht="48.75" customHeight="1" x14ac:dyDescent="0.3">
      <c r="A2" s="204" t="s">
        <v>87</v>
      </c>
      <c r="B2" s="204"/>
      <c r="C2" s="204"/>
      <c r="D2" s="204"/>
      <c r="E2" s="204"/>
      <c r="F2" s="204"/>
      <c r="G2" s="204"/>
      <c r="H2" s="204"/>
      <c r="I2" s="10"/>
    </row>
    <row r="3" spans="1:256" ht="31.5" customHeight="1" x14ac:dyDescent="0.2">
      <c r="A3" s="196" t="s">
        <v>73</v>
      </c>
      <c r="B3" s="205" t="s">
        <v>92</v>
      </c>
      <c r="C3" s="196" t="s">
        <v>74</v>
      </c>
      <c r="D3" s="196"/>
      <c r="E3" s="196" t="s">
        <v>75</v>
      </c>
      <c r="F3" s="196"/>
      <c r="G3" s="196" t="s">
        <v>76</v>
      </c>
      <c r="H3" s="196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</row>
    <row r="4" spans="1:256" ht="15.75" x14ac:dyDescent="0.25">
      <c r="A4" s="196"/>
      <c r="B4" s="206"/>
      <c r="C4" s="12" t="s">
        <v>77</v>
      </c>
      <c r="D4" s="12" t="s">
        <v>78</v>
      </c>
      <c r="E4" s="13" t="s">
        <v>77</v>
      </c>
      <c r="F4" s="13" t="s">
        <v>78</v>
      </c>
      <c r="G4" s="13" t="s">
        <v>77</v>
      </c>
      <c r="H4" s="13" t="s">
        <v>78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  <c r="IQ4" s="11"/>
      <c r="IR4" s="11"/>
      <c r="IS4" s="11"/>
      <c r="IT4" s="11"/>
      <c r="IU4" s="11"/>
      <c r="IV4" s="11"/>
    </row>
    <row r="5" spans="1:256" x14ac:dyDescent="0.2">
      <c r="A5" s="202" t="s">
        <v>88</v>
      </c>
      <c r="B5" s="31" t="s">
        <v>90</v>
      </c>
      <c r="C5" s="28">
        <v>1027</v>
      </c>
      <c r="D5" s="27">
        <v>21443501</v>
      </c>
      <c r="E5" s="29">
        <v>287</v>
      </c>
      <c r="F5" s="36">
        <v>6000000</v>
      </c>
      <c r="G5" s="30">
        <f t="shared" ref="G5:H8" si="0">C5+E5</f>
        <v>1314</v>
      </c>
      <c r="H5" s="37">
        <f t="shared" si="0"/>
        <v>27443501</v>
      </c>
    </row>
    <row r="6" spans="1:256" x14ac:dyDescent="0.2">
      <c r="A6" s="203"/>
      <c r="B6" s="31" t="s">
        <v>91</v>
      </c>
      <c r="C6" s="32">
        <v>1025</v>
      </c>
      <c r="D6" s="33">
        <v>21443497</v>
      </c>
      <c r="E6" s="34">
        <v>-287</v>
      </c>
      <c r="F6" s="35">
        <v>-6000000</v>
      </c>
      <c r="G6" s="30">
        <f t="shared" si="0"/>
        <v>738</v>
      </c>
      <c r="H6" s="37">
        <f t="shared" si="0"/>
        <v>15443497</v>
      </c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  <c r="IQ6" s="14"/>
      <c r="IR6" s="14"/>
      <c r="IS6" s="14"/>
      <c r="IT6" s="14"/>
      <c r="IU6" s="14"/>
      <c r="IV6" s="14"/>
    </row>
    <row r="7" spans="1:256" x14ac:dyDescent="0.2">
      <c r="A7" s="202" t="s">
        <v>89</v>
      </c>
      <c r="B7" s="31" t="s">
        <v>90</v>
      </c>
      <c r="C7" s="28">
        <v>1780</v>
      </c>
      <c r="D7" s="27">
        <v>2563370</v>
      </c>
      <c r="E7" s="29">
        <v>694</v>
      </c>
      <c r="F7" s="36">
        <v>1000000</v>
      </c>
      <c r="G7" s="30">
        <f t="shared" si="0"/>
        <v>2474</v>
      </c>
      <c r="H7" s="37">
        <f t="shared" si="0"/>
        <v>3563370</v>
      </c>
    </row>
    <row r="8" spans="1:256" x14ac:dyDescent="0.2">
      <c r="A8" s="203"/>
      <c r="B8" s="31" t="s">
        <v>91</v>
      </c>
      <c r="C8" s="32">
        <v>2390</v>
      </c>
      <c r="D8" s="33">
        <v>3443334</v>
      </c>
      <c r="E8" s="34">
        <v>-694</v>
      </c>
      <c r="F8" s="35">
        <v>-1000000</v>
      </c>
      <c r="G8" s="30">
        <f t="shared" si="0"/>
        <v>1696</v>
      </c>
      <c r="H8" s="37">
        <f t="shared" si="0"/>
        <v>2443334</v>
      </c>
    </row>
  </sheetData>
  <mergeCells count="9">
    <mergeCell ref="E1:H1"/>
    <mergeCell ref="A5:A6"/>
    <mergeCell ref="A7:A8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118" zoomScaleNormal="100" zoomScaleSheetLayoutView="118" workbookViewId="0">
      <pane xSplit="2" ySplit="4" topLeftCell="C56" activePane="bottomRight" state="frozen"/>
      <selection pane="topRight" activeCell="C1" sqref="C1"/>
      <selection pane="bottomLeft" activeCell="A5" sqref="A5"/>
      <selection pane="bottomRight" activeCell="E36" sqref="E36"/>
    </sheetView>
  </sheetViews>
  <sheetFormatPr defaultRowHeight="15" x14ac:dyDescent="0.25"/>
  <cols>
    <col min="1" max="1" width="11.7109375" style="7" customWidth="1"/>
    <col min="2" max="2" width="17.140625" style="7" customWidth="1"/>
    <col min="3" max="3" width="10.140625" style="1" customWidth="1"/>
    <col min="4" max="4" width="9" style="1" customWidth="1"/>
    <col min="5" max="5" width="13" style="1" customWidth="1"/>
    <col min="6" max="6" width="12.42578125" style="1" customWidth="1"/>
    <col min="7" max="7" width="9" style="1" customWidth="1"/>
    <col min="8" max="8" width="10.28515625" style="1" customWidth="1"/>
    <col min="9" max="9" width="11.7109375" style="1" customWidth="1"/>
    <col min="10" max="10" width="10.7109375" style="1" customWidth="1"/>
    <col min="11" max="11" width="14" style="1" customWidth="1"/>
    <col min="12" max="12" width="11.85546875" style="1" customWidth="1"/>
    <col min="13" max="13" width="11.140625" style="1" customWidth="1"/>
    <col min="14" max="14" width="12.5703125" style="1" customWidth="1"/>
    <col min="15" max="256" width="9.140625" customWidth="1"/>
    <col min="257" max="257" width="11.7109375" customWidth="1"/>
    <col min="258" max="258" width="11.42578125" customWidth="1"/>
    <col min="259" max="260" width="9" customWidth="1"/>
    <col min="261" max="261" width="11.42578125" customWidth="1"/>
    <col min="262" max="262" width="11.28515625" customWidth="1"/>
    <col min="263" max="266" width="9" customWidth="1"/>
    <col min="267" max="267" width="10.7109375" customWidth="1"/>
    <col min="268" max="268" width="11.85546875" customWidth="1"/>
    <col min="269" max="269" width="9" customWidth="1"/>
    <col min="270" max="270" width="12.5703125" customWidth="1"/>
    <col min="271" max="512" width="9.140625" customWidth="1"/>
    <col min="513" max="513" width="11.7109375" customWidth="1"/>
    <col min="514" max="514" width="11.42578125" customWidth="1"/>
    <col min="515" max="516" width="9" customWidth="1"/>
    <col min="517" max="517" width="11.42578125" customWidth="1"/>
    <col min="518" max="518" width="11.28515625" customWidth="1"/>
    <col min="519" max="522" width="9" customWidth="1"/>
    <col min="523" max="523" width="10.7109375" customWidth="1"/>
    <col min="524" max="524" width="11.85546875" customWidth="1"/>
    <col min="525" max="525" width="9" customWidth="1"/>
    <col min="526" max="526" width="12.5703125" customWidth="1"/>
    <col min="527" max="768" width="9.140625" customWidth="1"/>
    <col min="769" max="769" width="11.7109375" customWidth="1"/>
    <col min="770" max="770" width="11.42578125" customWidth="1"/>
    <col min="771" max="772" width="9" customWidth="1"/>
    <col min="773" max="773" width="11.42578125" customWidth="1"/>
    <col min="774" max="774" width="11.28515625" customWidth="1"/>
    <col min="775" max="778" width="9" customWidth="1"/>
    <col min="779" max="779" width="10.7109375" customWidth="1"/>
    <col min="780" max="780" width="11.85546875" customWidth="1"/>
    <col min="781" max="781" width="9" customWidth="1"/>
    <col min="782" max="782" width="12.5703125" customWidth="1"/>
    <col min="783" max="1024" width="9.140625" customWidth="1"/>
    <col min="1025" max="1025" width="11.7109375" customWidth="1"/>
    <col min="1026" max="1026" width="11.42578125" customWidth="1"/>
    <col min="1027" max="1028" width="9" customWidth="1"/>
    <col min="1029" max="1029" width="11.42578125" customWidth="1"/>
    <col min="1030" max="1030" width="11.28515625" customWidth="1"/>
    <col min="1031" max="1034" width="9" customWidth="1"/>
    <col min="1035" max="1035" width="10.7109375" customWidth="1"/>
    <col min="1036" max="1036" width="11.85546875" customWidth="1"/>
    <col min="1037" max="1037" width="9" customWidth="1"/>
    <col min="1038" max="1038" width="12.5703125" customWidth="1"/>
    <col min="1039" max="1280" width="9.140625" customWidth="1"/>
    <col min="1281" max="1281" width="11.7109375" customWidth="1"/>
    <col min="1282" max="1282" width="11.42578125" customWidth="1"/>
    <col min="1283" max="1284" width="9" customWidth="1"/>
    <col min="1285" max="1285" width="11.42578125" customWidth="1"/>
    <col min="1286" max="1286" width="11.28515625" customWidth="1"/>
    <col min="1287" max="1290" width="9" customWidth="1"/>
    <col min="1291" max="1291" width="10.7109375" customWidth="1"/>
    <col min="1292" max="1292" width="11.85546875" customWidth="1"/>
    <col min="1293" max="1293" width="9" customWidth="1"/>
    <col min="1294" max="1294" width="12.5703125" customWidth="1"/>
    <col min="1295" max="1536" width="9.140625" customWidth="1"/>
    <col min="1537" max="1537" width="11.7109375" customWidth="1"/>
    <col min="1538" max="1538" width="11.42578125" customWidth="1"/>
    <col min="1539" max="1540" width="9" customWidth="1"/>
    <col min="1541" max="1541" width="11.42578125" customWidth="1"/>
    <col min="1542" max="1542" width="11.28515625" customWidth="1"/>
    <col min="1543" max="1546" width="9" customWidth="1"/>
    <col min="1547" max="1547" width="10.7109375" customWidth="1"/>
    <col min="1548" max="1548" width="11.85546875" customWidth="1"/>
    <col min="1549" max="1549" width="9" customWidth="1"/>
    <col min="1550" max="1550" width="12.5703125" customWidth="1"/>
    <col min="1551" max="1792" width="9.140625" customWidth="1"/>
    <col min="1793" max="1793" width="11.7109375" customWidth="1"/>
    <col min="1794" max="1794" width="11.42578125" customWidth="1"/>
    <col min="1795" max="1796" width="9" customWidth="1"/>
    <col min="1797" max="1797" width="11.42578125" customWidth="1"/>
    <col min="1798" max="1798" width="11.28515625" customWidth="1"/>
    <col min="1799" max="1802" width="9" customWidth="1"/>
    <col min="1803" max="1803" width="10.7109375" customWidth="1"/>
    <col min="1804" max="1804" width="11.85546875" customWidth="1"/>
    <col min="1805" max="1805" width="9" customWidth="1"/>
    <col min="1806" max="1806" width="12.5703125" customWidth="1"/>
    <col min="1807" max="2048" width="9.140625" customWidth="1"/>
    <col min="2049" max="2049" width="11.7109375" customWidth="1"/>
    <col min="2050" max="2050" width="11.42578125" customWidth="1"/>
    <col min="2051" max="2052" width="9" customWidth="1"/>
    <col min="2053" max="2053" width="11.42578125" customWidth="1"/>
    <col min="2054" max="2054" width="11.28515625" customWidth="1"/>
    <col min="2055" max="2058" width="9" customWidth="1"/>
    <col min="2059" max="2059" width="10.7109375" customWidth="1"/>
    <col min="2060" max="2060" width="11.85546875" customWidth="1"/>
    <col min="2061" max="2061" width="9" customWidth="1"/>
    <col min="2062" max="2062" width="12.5703125" customWidth="1"/>
    <col min="2063" max="2304" width="9.140625" customWidth="1"/>
    <col min="2305" max="2305" width="11.7109375" customWidth="1"/>
    <col min="2306" max="2306" width="11.42578125" customWidth="1"/>
    <col min="2307" max="2308" width="9" customWidth="1"/>
    <col min="2309" max="2309" width="11.42578125" customWidth="1"/>
    <col min="2310" max="2310" width="11.28515625" customWidth="1"/>
    <col min="2311" max="2314" width="9" customWidth="1"/>
    <col min="2315" max="2315" width="10.7109375" customWidth="1"/>
    <col min="2316" max="2316" width="11.85546875" customWidth="1"/>
    <col min="2317" max="2317" width="9" customWidth="1"/>
    <col min="2318" max="2318" width="12.5703125" customWidth="1"/>
    <col min="2319" max="2560" width="9.140625" customWidth="1"/>
    <col min="2561" max="2561" width="11.7109375" customWidth="1"/>
    <col min="2562" max="2562" width="11.42578125" customWidth="1"/>
    <col min="2563" max="2564" width="9" customWidth="1"/>
    <col min="2565" max="2565" width="11.42578125" customWidth="1"/>
    <col min="2566" max="2566" width="11.28515625" customWidth="1"/>
    <col min="2567" max="2570" width="9" customWidth="1"/>
    <col min="2571" max="2571" width="10.7109375" customWidth="1"/>
    <col min="2572" max="2572" width="11.85546875" customWidth="1"/>
    <col min="2573" max="2573" width="9" customWidth="1"/>
    <col min="2574" max="2574" width="12.5703125" customWidth="1"/>
    <col min="2575" max="2816" width="9.140625" customWidth="1"/>
    <col min="2817" max="2817" width="11.7109375" customWidth="1"/>
    <col min="2818" max="2818" width="11.42578125" customWidth="1"/>
    <col min="2819" max="2820" width="9" customWidth="1"/>
    <col min="2821" max="2821" width="11.42578125" customWidth="1"/>
    <col min="2822" max="2822" width="11.28515625" customWidth="1"/>
    <col min="2823" max="2826" width="9" customWidth="1"/>
    <col min="2827" max="2827" width="10.7109375" customWidth="1"/>
    <col min="2828" max="2828" width="11.85546875" customWidth="1"/>
    <col min="2829" max="2829" width="9" customWidth="1"/>
    <col min="2830" max="2830" width="12.5703125" customWidth="1"/>
    <col min="2831" max="3072" width="9.140625" customWidth="1"/>
    <col min="3073" max="3073" width="11.7109375" customWidth="1"/>
    <col min="3074" max="3074" width="11.42578125" customWidth="1"/>
    <col min="3075" max="3076" width="9" customWidth="1"/>
    <col min="3077" max="3077" width="11.42578125" customWidth="1"/>
    <col min="3078" max="3078" width="11.28515625" customWidth="1"/>
    <col min="3079" max="3082" width="9" customWidth="1"/>
    <col min="3083" max="3083" width="10.7109375" customWidth="1"/>
    <col min="3084" max="3084" width="11.85546875" customWidth="1"/>
    <col min="3085" max="3085" width="9" customWidth="1"/>
    <col min="3086" max="3086" width="12.5703125" customWidth="1"/>
    <col min="3087" max="3328" width="9.140625" customWidth="1"/>
    <col min="3329" max="3329" width="11.7109375" customWidth="1"/>
    <col min="3330" max="3330" width="11.42578125" customWidth="1"/>
    <col min="3331" max="3332" width="9" customWidth="1"/>
    <col min="3333" max="3333" width="11.42578125" customWidth="1"/>
    <col min="3334" max="3334" width="11.28515625" customWidth="1"/>
    <col min="3335" max="3338" width="9" customWidth="1"/>
    <col min="3339" max="3339" width="10.7109375" customWidth="1"/>
    <col min="3340" max="3340" width="11.85546875" customWidth="1"/>
    <col min="3341" max="3341" width="9" customWidth="1"/>
    <col min="3342" max="3342" width="12.5703125" customWidth="1"/>
    <col min="3343" max="3584" width="9.140625" customWidth="1"/>
    <col min="3585" max="3585" width="11.7109375" customWidth="1"/>
    <col min="3586" max="3586" width="11.42578125" customWidth="1"/>
    <col min="3587" max="3588" width="9" customWidth="1"/>
    <col min="3589" max="3589" width="11.42578125" customWidth="1"/>
    <col min="3590" max="3590" width="11.28515625" customWidth="1"/>
    <col min="3591" max="3594" width="9" customWidth="1"/>
    <col min="3595" max="3595" width="10.7109375" customWidth="1"/>
    <col min="3596" max="3596" width="11.85546875" customWidth="1"/>
    <col min="3597" max="3597" width="9" customWidth="1"/>
    <col min="3598" max="3598" width="12.5703125" customWidth="1"/>
    <col min="3599" max="3840" width="9.140625" customWidth="1"/>
    <col min="3841" max="3841" width="11.7109375" customWidth="1"/>
    <col min="3842" max="3842" width="11.42578125" customWidth="1"/>
    <col min="3843" max="3844" width="9" customWidth="1"/>
    <col min="3845" max="3845" width="11.42578125" customWidth="1"/>
    <col min="3846" max="3846" width="11.28515625" customWidth="1"/>
    <col min="3847" max="3850" width="9" customWidth="1"/>
    <col min="3851" max="3851" width="10.7109375" customWidth="1"/>
    <col min="3852" max="3852" width="11.85546875" customWidth="1"/>
    <col min="3853" max="3853" width="9" customWidth="1"/>
    <col min="3854" max="3854" width="12.5703125" customWidth="1"/>
    <col min="3855" max="4096" width="9.140625" customWidth="1"/>
    <col min="4097" max="4097" width="11.7109375" customWidth="1"/>
    <col min="4098" max="4098" width="11.42578125" customWidth="1"/>
    <col min="4099" max="4100" width="9" customWidth="1"/>
    <col min="4101" max="4101" width="11.42578125" customWidth="1"/>
    <col min="4102" max="4102" width="11.28515625" customWidth="1"/>
    <col min="4103" max="4106" width="9" customWidth="1"/>
    <col min="4107" max="4107" width="10.7109375" customWidth="1"/>
    <col min="4108" max="4108" width="11.85546875" customWidth="1"/>
    <col min="4109" max="4109" width="9" customWidth="1"/>
    <col min="4110" max="4110" width="12.5703125" customWidth="1"/>
    <col min="4111" max="4352" width="9.140625" customWidth="1"/>
    <col min="4353" max="4353" width="11.7109375" customWidth="1"/>
    <col min="4354" max="4354" width="11.42578125" customWidth="1"/>
    <col min="4355" max="4356" width="9" customWidth="1"/>
    <col min="4357" max="4357" width="11.42578125" customWidth="1"/>
    <col min="4358" max="4358" width="11.28515625" customWidth="1"/>
    <col min="4359" max="4362" width="9" customWidth="1"/>
    <col min="4363" max="4363" width="10.7109375" customWidth="1"/>
    <col min="4364" max="4364" width="11.85546875" customWidth="1"/>
    <col min="4365" max="4365" width="9" customWidth="1"/>
    <col min="4366" max="4366" width="12.5703125" customWidth="1"/>
    <col min="4367" max="4608" width="9.140625" customWidth="1"/>
    <col min="4609" max="4609" width="11.7109375" customWidth="1"/>
    <col min="4610" max="4610" width="11.42578125" customWidth="1"/>
    <col min="4611" max="4612" width="9" customWidth="1"/>
    <col min="4613" max="4613" width="11.42578125" customWidth="1"/>
    <col min="4614" max="4614" width="11.28515625" customWidth="1"/>
    <col min="4615" max="4618" width="9" customWidth="1"/>
    <col min="4619" max="4619" width="10.7109375" customWidth="1"/>
    <col min="4620" max="4620" width="11.85546875" customWidth="1"/>
    <col min="4621" max="4621" width="9" customWidth="1"/>
    <col min="4622" max="4622" width="12.5703125" customWidth="1"/>
    <col min="4623" max="4864" width="9.140625" customWidth="1"/>
    <col min="4865" max="4865" width="11.7109375" customWidth="1"/>
    <col min="4866" max="4866" width="11.42578125" customWidth="1"/>
    <col min="4867" max="4868" width="9" customWidth="1"/>
    <col min="4869" max="4869" width="11.42578125" customWidth="1"/>
    <col min="4870" max="4870" width="11.28515625" customWidth="1"/>
    <col min="4871" max="4874" width="9" customWidth="1"/>
    <col min="4875" max="4875" width="10.7109375" customWidth="1"/>
    <col min="4876" max="4876" width="11.85546875" customWidth="1"/>
    <col min="4877" max="4877" width="9" customWidth="1"/>
    <col min="4878" max="4878" width="12.5703125" customWidth="1"/>
    <col min="4879" max="5120" width="9.140625" customWidth="1"/>
    <col min="5121" max="5121" width="11.7109375" customWidth="1"/>
    <col min="5122" max="5122" width="11.42578125" customWidth="1"/>
    <col min="5123" max="5124" width="9" customWidth="1"/>
    <col min="5125" max="5125" width="11.42578125" customWidth="1"/>
    <col min="5126" max="5126" width="11.28515625" customWidth="1"/>
    <col min="5127" max="5130" width="9" customWidth="1"/>
    <col min="5131" max="5131" width="10.7109375" customWidth="1"/>
    <col min="5132" max="5132" width="11.85546875" customWidth="1"/>
    <col min="5133" max="5133" width="9" customWidth="1"/>
    <col min="5134" max="5134" width="12.5703125" customWidth="1"/>
    <col min="5135" max="5376" width="9.140625" customWidth="1"/>
    <col min="5377" max="5377" width="11.7109375" customWidth="1"/>
    <col min="5378" max="5378" width="11.42578125" customWidth="1"/>
    <col min="5379" max="5380" width="9" customWidth="1"/>
    <col min="5381" max="5381" width="11.42578125" customWidth="1"/>
    <col min="5382" max="5382" width="11.28515625" customWidth="1"/>
    <col min="5383" max="5386" width="9" customWidth="1"/>
    <col min="5387" max="5387" width="10.7109375" customWidth="1"/>
    <col min="5388" max="5388" width="11.85546875" customWidth="1"/>
    <col min="5389" max="5389" width="9" customWidth="1"/>
    <col min="5390" max="5390" width="12.5703125" customWidth="1"/>
    <col min="5391" max="5632" width="9.140625" customWidth="1"/>
    <col min="5633" max="5633" width="11.7109375" customWidth="1"/>
    <col min="5634" max="5634" width="11.42578125" customWidth="1"/>
    <col min="5635" max="5636" width="9" customWidth="1"/>
    <col min="5637" max="5637" width="11.42578125" customWidth="1"/>
    <col min="5638" max="5638" width="11.28515625" customWidth="1"/>
    <col min="5639" max="5642" width="9" customWidth="1"/>
    <col min="5643" max="5643" width="10.7109375" customWidth="1"/>
    <col min="5644" max="5644" width="11.85546875" customWidth="1"/>
    <col min="5645" max="5645" width="9" customWidth="1"/>
    <col min="5646" max="5646" width="12.5703125" customWidth="1"/>
    <col min="5647" max="5888" width="9.140625" customWidth="1"/>
    <col min="5889" max="5889" width="11.7109375" customWidth="1"/>
    <col min="5890" max="5890" width="11.42578125" customWidth="1"/>
    <col min="5891" max="5892" width="9" customWidth="1"/>
    <col min="5893" max="5893" width="11.42578125" customWidth="1"/>
    <col min="5894" max="5894" width="11.28515625" customWidth="1"/>
    <col min="5895" max="5898" width="9" customWidth="1"/>
    <col min="5899" max="5899" width="10.7109375" customWidth="1"/>
    <col min="5900" max="5900" width="11.85546875" customWidth="1"/>
    <col min="5901" max="5901" width="9" customWidth="1"/>
    <col min="5902" max="5902" width="12.5703125" customWidth="1"/>
    <col min="5903" max="6144" width="9.140625" customWidth="1"/>
    <col min="6145" max="6145" width="11.7109375" customWidth="1"/>
    <col min="6146" max="6146" width="11.42578125" customWidth="1"/>
    <col min="6147" max="6148" width="9" customWidth="1"/>
    <col min="6149" max="6149" width="11.42578125" customWidth="1"/>
    <col min="6150" max="6150" width="11.28515625" customWidth="1"/>
    <col min="6151" max="6154" width="9" customWidth="1"/>
    <col min="6155" max="6155" width="10.7109375" customWidth="1"/>
    <col min="6156" max="6156" width="11.85546875" customWidth="1"/>
    <col min="6157" max="6157" width="9" customWidth="1"/>
    <col min="6158" max="6158" width="12.5703125" customWidth="1"/>
    <col min="6159" max="6400" width="9.140625" customWidth="1"/>
    <col min="6401" max="6401" width="11.7109375" customWidth="1"/>
    <col min="6402" max="6402" width="11.42578125" customWidth="1"/>
    <col min="6403" max="6404" width="9" customWidth="1"/>
    <col min="6405" max="6405" width="11.42578125" customWidth="1"/>
    <col min="6406" max="6406" width="11.28515625" customWidth="1"/>
    <col min="6407" max="6410" width="9" customWidth="1"/>
    <col min="6411" max="6411" width="10.7109375" customWidth="1"/>
    <col min="6412" max="6412" width="11.85546875" customWidth="1"/>
    <col min="6413" max="6413" width="9" customWidth="1"/>
    <col min="6414" max="6414" width="12.5703125" customWidth="1"/>
    <col min="6415" max="6656" width="9.140625" customWidth="1"/>
    <col min="6657" max="6657" width="11.7109375" customWidth="1"/>
    <col min="6658" max="6658" width="11.42578125" customWidth="1"/>
    <col min="6659" max="6660" width="9" customWidth="1"/>
    <col min="6661" max="6661" width="11.42578125" customWidth="1"/>
    <col min="6662" max="6662" width="11.28515625" customWidth="1"/>
    <col min="6663" max="6666" width="9" customWidth="1"/>
    <col min="6667" max="6667" width="10.7109375" customWidth="1"/>
    <col min="6668" max="6668" width="11.85546875" customWidth="1"/>
    <col min="6669" max="6669" width="9" customWidth="1"/>
    <col min="6670" max="6670" width="12.5703125" customWidth="1"/>
    <col min="6671" max="6912" width="9.140625" customWidth="1"/>
    <col min="6913" max="6913" width="11.7109375" customWidth="1"/>
    <col min="6914" max="6914" width="11.42578125" customWidth="1"/>
    <col min="6915" max="6916" width="9" customWidth="1"/>
    <col min="6917" max="6917" width="11.42578125" customWidth="1"/>
    <col min="6918" max="6918" width="11.28515625" customWidth="1"/>
    <col min="6919" max="6922" width="9" customWidth="1"/>
    <col min="6923" max="6923" width="10.7109375" customWidth="1"/>
    <col min="6924" max="6924" width="11.85546875" customWidth="1"/>
    <col min="6925" max="6925" width="9" customWidth="1"/>
    <col min="6926" max="6926" width="12.5703125" customWidth="1"/>
    <col min="6927" max="7168" width="9.140625" customWidth="1"/>
    <col min="7169" max="7169" width="11.7109375" customWidth="1"/>
    <col min="7170" max="7170" width="11.42578125" customWidth="1"/>
    <col min="7171" max="7172" width="9" customWidth="1"/>
    <col min="7173" max="7173" width="11.42578125" customWidth="1"/>
    <col min="7174" max="7174" width="11.28515625" customWidth="1"/>
    <col min="7175" max="7178" width="9" customWidth="1"/>
    <col min="7179" max="7179" width="10.7109375" customWidth="1"/>
    <col min="7180" max="7180" width="11.85546875" customWidth="1"/>
    <col min="7181" max="7181" width="9" customWidth="1"/>
    <col min="7182" max="7182" width="12.5703125" customWidth="1"/>
    <col min="7183" max="7424" width="9.140625" customWidth="1"/>
    <col min="7425" max="7425" width="11.7109375" customWidth="1"/>
    <col min="7426" max="7426" width="11.42578125" customWidth="1"/>
    <col min="7427" max="7428" width="9" customWidth="1"/>
    <col min="7429" max="7429" width="11.42578125" customWidth="1"/>
    <col min="7430" max="7430" width="11.28515625" customWidth="1"/>
    <col min="7431" max="7434" width="9" customWidth="1"/>
    <col min="7435" max="7435" width="10.7109375" customWidth="1"/>
    <col min="7436" max="7436" width="11.85546875" customWidth="1"/>
    <col min="7437" max="7437" width="9" customWidth="1"/>
    <col min="7438" max="7438" width="12.5703125" customWidth="1"/>
    <col min="7439" max="7680" width="9.140625" customWidth="1"/>
    <col min="7681" max="7681" width="11.7109375" customWidth="1"/>
    <col min="7682" max="7682" width="11.42578125" customWidth="1"/>
    <col min="7683" max="7684" width="9" customWidth="1"/>
    <col min="7685" max="7685" width="11.42578125" customWidth="1"/>
    <col min="7686" max="7686" width="11.28515625" customWidth="1"/>
    <col min="7687" max="7690" width="9" customWidth="1"/>
    <col min="7691" max="7691" width="10.7109375" customWidth="1"/>
    <col min="7692" max="7692" width="11.85546875" customWidth="1"/>
    <col min="7693" max="7693" width="9" customWidth="1"/>
    <col min="7694" max="7694" width="12.5703125" customWidth="1"/>
    <col min="7695" max="7936" width="9.140625" customWidth="1"/>
    <col min="7937" max="7937" width="11.7109375" customWidth="1"/>
    <col min="7938" max="7938" width="11.42578125" customWidth="1"/>
    <col min="7939" max="7940" width="9" customWidth="1"/>
    <col min="7941" max="7941" width="11.42578125" customWidth="1"/>
    <col min="7942" max="7942" width="11.28515625" customWidth="1"/>
    <col min="7943" max="7946" width="9" customWidth="1"/>
    <col min="7947" max="7947" width="10.7109375" customWidth="1"/>
    <col min="7948" max="7948" width="11.85546875" customWidth="1"/>
    <col min="7949" max="7949" width="9" customWidth="1"/>
    <col min="7950" max="7950" width="12.5703125" customWidth="1"/>
    <col min="7951" max="8192" width="9.140625" customWidth="1"/>
    <col min="8193" max="8193" width="11.7109375" customWidth="1"/>
    <col min="8194" max="8194" width="11.42578125" customWidth="1"/>
    <col min="8195" max="8196" width="9" customWidth="1"/>
    <col min="8197" max="8197" width="11.42578125" customWidth="1"/>
    <col min="8198" max="8198" width="11.28515625" customWidth="1"/>
    <col min="8199" max="8202" width="9" customWidth="1"/>
    <col min="8203" max="8203" width="10.7109375" customWidth="1"/>
    <col min="8204" max="8204" width="11.85546875" customWidth="1"/>
    <col min="8205" max="8205" width="9" customWidth="1"/>
    <col min="8206" max="8206" width="12.5703125" customWidth="1"/>
    <col min="8207" max="8448" width="9.140625" customWidth="1"/>
    <col min="8449" max="8449" width="11.7109375" customWidth="1"/>
    <col min="8450" max="8450" width="11.42578125" customWidth="1"/>
    <col min="8451" max="8452" width="9" customWidth="1"/>
    <col min="8453" max="8453" width="11.42578125" customWidth="1"/>
    <col min="8454" max="8454" width="11.28515625" customWidth="1"/>
    <col min="8455" max="8458" width="9" customWidth="1"/>
    <col min="8459" max="8459" width="10.7109375" customWidth="1"/>
    <col min="8460" max="8460" width="11.85546875" customWidth="1"/>
    <col min="8461" max="8461" width="9" customWidth="1"/>
    <col min="8462" max="8462" width="12.5703125" customWidth="1"/>
    <col min="8463" max="8704" width="9.140625" customWidth="1"/>
    <col min="8705" max="8705" width="11.7109375" customWidth="1"/>
    <col min="8706" max="8706" width="11.42578125" customWidth="1"/>
    <col min="8707" max="8708" width="9" customWidth="1"/>
    <col min="8709" max="8709" width="11.42578125" customWidth="1"/>
    <col min="8710" max="8710" width="11.28515625" customWidth="1"/>
    <col min="8711" max="8714" width="9" customWidth="1"/>
    <col min="8715" max="8715" width="10.7109375" customWidth="1"/>
    <col min="8716" max="8716" width="11.85546875" customWidth="1"/>
    <col min="8717" max="8717" width="9" customWidth="1"/>
    <col min="8718" max="8718" width="12.5703125" customWidth="1"/>
    <col min="8719" max="8960" width="9.140625" customWidth="1"/>
    <col min="8961" max="8961" width="11.7109375" customWidth="1"/>
    <col min="8962" max="8962" width="11.42578125" customWidth="1"/>
    <col min="8963" max="8964" width="9" customWidth="1"/>
    <col min="8965" max="8965" width="11.42578125" customWidth="1"/>
    <col min="8966" max="8966" width="11.28515625" customWidth="1"/>
    <col min="8967" max="8970" width="9" customWidth="1"/>
    <col min="8971" max="8971" width="10.7109375" customWidth="1"/>
    <col min="8972" max="8972" width="11.85546875" customWidth="1"/>
    <col min="8973" max="8973" width="9" customWidth="1"/>
    <col min="8974" max="8974" width="12.5703125" customWidth="1"/>
    <col min="8975" max="9216" width="9.140625" customWidth="1"/>
    <col min="9217" max="9217" width="11.7109375" customWidth="1"/>
    <col min="9218" max="9218" width="11.42578125" customWidth="1"/>
    <col min="9219" max="9220" width="9" customWidth="1"/>
    <col min="9221" max="9221" width="11.42578125" customWidth="1"/>
    <col min="9222" max="9222" width="11.28515625" customWidth="1"/>
    <col min="9223" max="9226" width="9" customWidth="1"/>
    <col min="9227" max="9227" width="10.7109375" customWidth="1"/>
    <col min="9228" max="9228" width="11.85546875" customWidth="1"/>
    <col min="9229" max="9229" width="9" customWidth="1"/>
    <col min="9230" max="9230" width="12.5703125" customWidth="1"/>
    <col min="9231" max="9472" width="9.140625" customWidth="1"/>
    <col min="9473" max="9473" width="11.7109375" customWidth="1"/>
    <col min="9474" max="9474" width="11.42578125" customWidth="1"/>
    <col min="9475" max="9476" width="9" customWidth="1"/>
    <col min="9477" max="9477" width="11.42578125" customWidth="1"/>
    <col min="9478" max="9478" width="11.28515625" customWidth="1"/>
    <col min="9479" max="9482" width="9" customWidth="1"/>
    <col min="9483" max="9483" width="10.7109375" customWidth="1"/>
    <col min="9484" max="9484" width="11.85546875" customWidth="1"/>
    <col min="9485" max="9485" width="9" customWidth="1"/>
    <col min="9486" max="9486" width="12.5703125" customWidth="1"/>
    <col min="9487" max="9728" width="9.140625" customWidth="1"/>
    <col min="9729" max="9729" width="11.7109375" customWidth="1"/>
    <col min="9730" max="9730" width="11.42578125" customWidth="1"/>
    <col min="9731" max="9732" width="9" customWidth="1"/>
    <col min="9733" max="9733" width="11.42578125" customWidth="1"/>
    <col min="9734" max="9734" width="11.28515625" customWidth="1"/>
    <col min="9735" max="9738" width="9" customWidth="1"/>
    <col min="9739" max="9739" width="10.7109375" customWidth="1"/>
    <col min="9740" max="9740" width="11.85546875" customWidth="1"/>
    <col min="9741" max="9741" width="9" customWidth="1"/>
    <col min="9742" max="9742" width="12.5703125" customWidth="1"/>
    <col min="9743" max="9984" width="9.140625" customWidth="1"/>
    <col min="9985" max="9985" width="11.7109375" customWidth="1"/>
    <col min="9986" max="9986" width="11.42578125" customWidth="1"/>
    <col min="9987" max="9988" width="9" customWidth="1"/>
    <col min="9989" max="9989" width="11.42578125" customWidth="1"/>
    <col min="9990" max="9990" width="11.28515625" customWidth="1"/>
    <col min="9991" max="9994" width="9" customWidth="1"/>
    <col min="9995" max="9995" width="10.7109375" customWidth="1"/>
    <col min="9996" max="9996" width="11.85546875" customWidth="1"/>
    <col min="9997" max="9997" width="9" customWidth="1"/>
    <col min="9998" max="9998" width="12.5703125" customWidth="1"/>
    <col min="9999" max="10240" width="9.140625" customWidth="1"/>
    <col min="10241" max="10241" width="11.7109375" customWidth="1"/>
    <col min="10242" max="10242" width="11.42578125" customWidth="1"/>
    <col min="10243" max="10244" width="9" customWidth="1"/>
    <col min="10245" max="10245" width="11.42578125" customWidth="1"/>
    <col min="10246" max="10246" width="11.28515625" customWidth="1"/>
    <col min="10247" max="10250" width="9" customWidth="1"/>
    <col min="10251" max="10251" width="10.7109375" customWidth="1"/>
    <col min="10252" max="10252" width="11.85546875" customWidth="1"/>
    <col min="10253" max="10253" width="9" customWidth="1"/>
    <col min="10254" max="10254" width="12.5703125" customWidth="1"/>
    <col min="10255" max="10496" width="9.140625" customWidth="1"/>
    <col min="10497" max="10497" width="11.7109375" customWidth="1"/>
    <col min="10498" max="10498" width="11.42578125" customWidth="1"/>
    <col min="10499" max="10500" width="9" customWidth="1"/>
    <col min="10501" max="10501" width="11.42578125" customWidth="1"/>
    <col min="10502" max="10502" width="11.28515625" customWidth="1"/>
    <col min="10503" max="10506" width="9" customWidth="1"/>
    <col min="10507" max="10507" width="10.7109375" customWidth="1"/>
    <col min="10508" max="10508" width="11.85546875" customWidth="1"/>
    <col min="10509" max="10509" width="9" customWidth="1"/>
    <col min="10510" max="10510" width="12.5703125" customWidth="1"/>
    <col min="10511" max="10752" width="9.140625" customWidth="1"/>
    <col min="10753" max="10753" width="11.7109375" customWidth="1"/>
    <col min="10754" max="10754" width="11.42578125" customWidth="1"/>
    <col min="10755" max="10756" width="9" customWidth="1"/>
    <col min="10757" max="10757" width="11.42578125" customWidth="1"/>
    <col min="10758" max="10758" width="11.28515625" customWidth="1"/>
    <col min="10759" max="10762" width="9" customWidth="1"/>
    <col min="10763" max="10763" width="10.7109375" customWidth="1"/>
    <col min="10764" max="10764" width="11.85546875" customWidth="1"/>
    <col min="10765" max="10765" width="9" customWidth="1"/>
    <col min="10766" max="10766" width="12.5703125" customWidth="1"/>
    <col min="10767" max="11008" width="9.140625" customWidth="1"/>
    <col min="11009" max="11009" width="11.7109375" customWidth="1"/>
    <col min="11010" max="11010" width="11.42578125" customWidth="1"/>
    <col min="11011" max="11012" width="9" customWidth="1"/>
    <col min="11013" max="11013" width="11.42578125" customWidth="1"/>
    <col min="11014" max="11014" width="11.28515625" customWidth="1"/>
    <col min="11015" max="11018" width="9" customWidth="1"/>
    <col min="11019" max="11019" width="10.7109375" customWidth="1"/>
    <col min="11020" max="11020" width="11.85546875" customWidth="1"/>
    <col min="11021" max="11021" width="9" customWidth="1"/>
    <col min="11022" max="11022" width="12.5703125" customWidth="1"/>
    <col min="11023" max="11264" width="9.140625" customWidth="1"/>
    <col min="11265" max="11265" width="11.7109375" customWidth="1"/>
    <col min="11266" max="11266" width="11.42578125" customWidth="1"/>
    <col min="11267" max="11268" width="9" customWidth="1"/>
    <col min="11269" max="11269" width="11.42578125" customWidth="1"/>
    <col min="11270" max="11270" width="11.28515625" customWidth="1"/>
    <col min="11271" max="11274" width="9" customWidth="1"/>
    <col min="11275" max="11275" width="10.7109375" customWidth="1"/>
    <col min="11276" max="11276" width="11.85546875" customWidth="1"/>
    <col min="11277" max="11277" width="9" customWidth="1"/>
    <col min="11278" max="11278" width="12.5703125" customWidth="1"/>
    <col min="11279" max="11520" width="9.140625" customWidth="1"/>
    <col min="11521" max="11521" width="11.7109375" customWidth="1"/>
    <col min="11522" max="11522" width="11.42578125" customWidth="1"/>
    <col min="11523" max="11524" width="9" customWidth="1"/>
    <col min="11525" max="11525" width="11.42578125" customWidth="1"/>
    <col min="11526" max="11526" width="11.28515625" customWidth="1"/>
    <col min="11527" max="11530" width="9" customWidth="1"/>
    <col min="11531" max="11531" width="10.7109375" customWidth="1"/>
    <col min="11532" max="11532" width="11.85546875" customWidth="1"/>
    <col min="11533" max="11533" width="9" customWidth="1"/>
    <col min="11534" max="11534" width="12.5703125" customWidth="1"/>
    <col min="11535" max="11776" width="9.140625" customWidth="1"/>
    <col min="11777" max="11777" width="11.7109375" customWidth="1"/>
    <col min="11778" max="11778" width="11.42578125" customWidth="1"/>
    <col min="11779" max="11780" width="9" customWidth="1"/>
    <col min="11781" max="11781" width="11.42578125" customWidth="1"/>
    <col min="11782" max="11782" width="11.28515625" customWidth="1"/>
    <col min="11783" max="11786" width="9" customWidth="1"/>
    <col min="11787" max="11787" width="10.7109375" customWidth="1"/>
    <col min="11788" max="11788" width="11.85546875" customWidth="1"/>
    <col min="11789" max="11789" width="9" customWidth="1"/>
    <col min="11790" max="11790" width="12.5703125" customWidth="1"/>
    <col min="11791" max="12032" width="9.140625" customWidth="1"/>
    <col min="12033" max="12033" width="11.7109375" customWidth="1"/>
    <col min="12034" max="12034" width="11.42578125" customWidth="1"/>
    <col min="12035" max="12036" width="9" customWidth="1"/>
    <col min="12037" max="12037" width="11.42578125" customWidth="1"/>
    <col min="12038" max="12038" width="11.28515625" customWidth="1"/>
    <col min="12039" max="12042" width="9" customWidth="1"/>
    <col min="12043" max="12043" width="10.7109375" customWidth="1"/>
    <col min="12044" max="12044" width="11.85546875" customWidth="1"/>
    <col min="12045" max="12045" width="9" customWidth="1"/>
    <col min="12046" max="12046" width="12.5703125" customWidth="1"/>
    <col min="12047" max="12288" width="9.140625" customWidth="1"/>
    <col min="12289" max="12289" width="11.7109375" customWidth="1"/>
    <col min="12290" max="12290" width="11.42578125" customWidth="1"/>
    <col min="12291" max="12292" width="9" customWidth="1"/>
    <col min="12293" max="12293" width="11.42578125" customWidth="1"/>
    <col min="12294" max="12294" width="11.28515625" customWidth="1"/>
    <col min="12295" max="12298" width="9" customWidth="1"/>
    <col min="12299" max="12299" width="10.7109375" customWidth="1"/>
    <col min="12300" max="12300" width="11.85546875" customWidth="1"/>
    <col min="12301" max="12301" width="9" customWidth="1"/>
    <col min="12302" max="12302" width="12.5703125" customWidth="1"/>
    <col min="12303" max="12544" width="9.140625" customWidth="1"/>
    <col min="12545" max="12545" width="11.7109375" customWidth="1"/>
    <col min="12546" max="12546" width="11.42578125" customWidth="1"/>
    <col min="12547" max="12548" width="9" customWidth="1"/>
    <col min="12549" max="12549" width="11.42578125" customWidth="1"/>
    <col min="12550" max="12550" width="11.28515625" customWidth="1"/>
    <col min="12551" max="12554" width="9" customWidth="1"/>
    <col min="12555" max="12555" width="10.7109375" customWidth="1"/>
    <col min="12556" max="12556" width="11.85546875" customWidth="1"/>
    <col min="12557" max="12557" width="9" customWidth="1"/>
    <col min="12558" max="12558" width="12.5703125" customWidth="1"/>
    <col min="12559" max="12800" width="9.140625" customWidth="1"/>
    <col min="12801" max="12801" width="11.7109375" customWidth="1"/>
    <col min="12802" max="12802" width="11.42578125" customWidth="1"/>
    <col min="12803" max="12804" width="9" customWidth="1"/>
    <col min="12805" max="12805" width="11.42578125" customWidth="1"/>
    <col min="12806" max="12806" width="11.28515625" customWidth="1"/>
    <col min="12807" max="12810" width="9" customWidth="1"/>
    <col min="12811" max="12811" width="10.7109375" customWidth="1"/>
    <col min="12812" max="12812" width="11.85546875" customWidth="1"/>
    <col min="12813" max="12813" width="9" customWidth="1"/>
    <col min="12814" max="12814" width="12.5703125" customWidth="1"/>
    <col min="12815" max="13056" width="9.140625" customWidth="1"/>
    <col min="13057" max="13057" width="11.7109375" customWidth="1"/>
    <col min="13058" max="13058" width="11.42578125" customWidth="1"/>
    <col min="13059" max="13060" width="9" customWidth="1"/>
    <col min="13061" max="13061" width="11.42578125" customWidth="1"/>
    <col min="13062" max="13062" width="11.28515625" customWidth="1"/>
    <col min="13063" max="13066" width="9" customWidth="1"/>
    <col min="13067" max="13067" width="10.7109375" customWidth="1"/>
    <col min="13068" max="13068" width="11.85546875" customWidth="1"/>
    <col min="13069" max="13069" width="9" customWidth="1"/>
    <col min="13070" max="13070" width="12.5703125" customWidth="1"/>
    <col min="13071" max="13312" width="9.140625" customWidth="1"/>
    <col min="13313" max="13313" width="11.7109375" customWidth="1"/>
    <col min="13314" max="13314" width="11.42578125" customWidth="1"/>
    <col min="13315" max="13316" width="9" customWidth="1"/>
    <col min="13317" max="13317" width="11.42578125" customWidth="1"/>
    <col min="13318" max="13318" width="11.28515625" customWidth="1"/>
    <col min="13319" max="13322" width="9" customWidth="1"/>
    <col min="13323" max="13323" width="10.7109375" customWidth="1"/>
    <col min="13324" max="13324" width="11.85546875" customWidth="1"/>
    <col min="13325" max="13325" width="9" customWidth="1"/>
    <col min="13326" max="13326" width="12.5703125" customWidth="1"/>
    <col min="13327" max="13568" width="9.140625" customWidth="1"/>
    <col min="13569" max="13569" width="11.7109375" customWidth="1"/>
    <col min="13570" max="13570" width="11.42578125" customWidth="1"/>
    <col min="13571" max="13572" width="9" customWidth="1"/>
    <col min="13573" max="13573" width="11.42578125" customWidth="1"/>
    <col min="13574" max="13574" width="11.28515625" customWidth="1"/>
    <col min="13575" max="13578" width="9" customWidth="1"/>
    <col min="13579" max="13579" width="10.7109375" customWidth="1"/>
    <col min="13580" max="13580" width="11.85546875" customWidth="1"/>
    <col min="13581" max="13581" width="9" customWidth="1"/>
    <col min="13582" max="13582" width="12.5703125" customWidth="1"/>
    <col min="13583" max="13824" width="9.140625" customWidth="1"/>
    <col min="13825" max="13825" width="11.7109375" customWidth="1"/>
    <col min="13826" max="13826" width="11.42578125" customWidth="1"/>
    <col min="13827" max="13828" width="9" customWidth="1"/>
    <col min="13829" max="13829" width="11.42578125" customWidth="1"/>
    <col min="13830" max="13830" width="11.28515625" customWidth="1"/>
    <col min="13831" max="13834" width="9" customWidth="1"/>
    <col min="13835" max="13835" width="10.7109375" customWidth="1"/>
    <col min="13836" max="13836" width="11.85546875" customWidth="1"/>
    <col min="13837" max="13837" width="9" customWidth="1"/>
    <col min="13838" max="13838" width="12.5703125" customWidth="1"/>
    <col min="13839" max="14080" width="9.140625" customWidth="1"/>
    <col min="14081" max="14081" width="11.7109375" customWidth="1"/>
    <col min="14082" max="14082" width="11.42578125" customWidth="1"/>
    <col min="14083" max="14084" width="9" customWidth="1"/>
    <col min="14085" max="14085" width="11.42578125" customWidth="1"/>
    <col min="14086" max="14086" width="11.28515625" customWidth="1"/>
    <col min="14087" max="14090" width="9" customWidth="1"/>
    <col min="14091" max="14091" width="10.7109375" customWidth="1"/>
    <col min="14092" max="14092" width="11.85546875" customWidth="1"/>
    <col min="14093" max="14093" width="9" customWidth="1"/>
    <col min="14094" max="14094" width="12.5703125" customWidth="1"/>
    <col min="14095" max="14336" width="9.140625" customWidth="1"/>
    <col min="14337" max="14337" width="11.7109375" customWidth="1"/>
    <col min="14338" max="14338" width="11.42578125" customWidth="1"/>
    <col min="14339" max="14340" width="9" customWidth="1"/>
    <col min="14341" max="14341" width="11.42578125" customWidth="1"/>
    <col min="14342" max="14342" width="11.28515625" customWidth="1"/>
    <col min="14343" max="14346" width="9" customWidth="1"/>
    <col min="14347" max="14347" width="10.7109375" customWidth="1"/>
    <col min="14348" max="14348" width="11.85546875" customWidth="1"/>
    <col min="14349" max="14349" width="9" customWidth="1"/>
    <col min="14350" max="14350" width="12.5703125" customWidth="1"/>
    <col min="14351" max="14592" width="9.140625" customWidth="1"/>
    <col min="14593" max="14593" width="11.7109375" customWidth="1"/>
    <col min="14594" max="14594" width="11.42578125" customWidth="1"/>
    <col min="14595" max="14596" width="9" customWidth="1"/>
    <col min="14597" max="14597" width="11.42578125" customWidth="1"/>
    <col min="14598" max="14598" width="11.28515625" customWidth="1"/>
    <col min="14599" max="14602" width="9" customWidth="1"/>
    <col min="14603" max="14603" width="10.7109375" customWidth="1"/>
    <col min="14604" max="14604" width="11.85546875" customWidth="1"/>
    <col min="14605" max="14605" width="9" customWidth="1"/>
    <col min="14606" max="14606" width="12.5703125" customWidth="1"/>
    <col min="14607" max="14848" width="9.140625" customWidth="1"/>
    <col min="14849" max="14849" width="11.7109375" customWidth="1"/>
    <col min="14850" max="14850" width="11.42578125" customWidth="1"/>
    <col min="14851" max="14852" width="9" customWidth="1"/>
    <col min="14853" max="14853" width="11.42578125" customWidth="1"/>
    <col min="14854" max="14854" width="11.28515625" customWidth="1"/>
    <col min="14855" max="14858" width="9" customWidth="1"/>
    <col min="14859" max="14859" width="10.7109375" customWidth="1"/>
    <col min="14860" max="14860" width="11.85546875" customWidth="1"/>
    <col min="14861" max="14861" width="9" customWidth="1"/>
    <col min="14862" max="14862" width="12.5703125" customWidth="1"/>
    <col min="14863" max="15104" width="9.140625" customWidth="1"/>
    <col min="15105" max="15105" width="11.7109375" customWidth="1"/>
    <col min="15106" max="15106" width="11.42578125" customWidth="1"/>
    <col min="15107" max="15108" width="9" customWidth="1"/>
    <col min="15109" max="15109" width="11.42578125" customWidth="1"/>
    <col min="15110" max="15110" width="11.28515625" customWidth="1"/>
    <col min="15111" max="15114" width="9" customWidth="1"/>
    <col min="15115" max="15115" width="10.7109375" customWidth="1"/>
    <col min="15116" max="15116" width="11.85546875" customWidth="1"/>
    <col min="15117" max="15117" width="9" customWidth="1"/>
    <col min="15118" max="15118" width="12.5703125" customWidth="1"/>
    <col min="15119" max="15360" width="9.140625" customWidth="1"/>
    <col min="15361" max="15361" width="11.7109375" customWidth="1"/>
    <col min="15362" max="15362" width="11.42578125" customWidth="1"/>
    <col min="15363" max="15364" width="9" customWidth="1"/>
    <col min="15365" max="15365" width="11.42578125" customWidth="1"/>
    <col min="15366" max="15366" width="11.28515625" customWidth="1"/>
    <col min="15367" max="15370" width="9" customWidth="1"/>
    <col min="15371" max="15371" width="10.7109375" customWidth="1"/>
    <col min="15372" max="15372" width="11.85546875" customWidth="1"/>
    <col min="15373" max="15373" width="9" customWidth="1"/>
    <col min="15374" max="15374" width="12.5703125" customWidth="1"/>
    <col min="15375" max="15616" width="9.140625" customWidth="1"/>
    <col min="15617" max="15617" width="11.7109375" customWidth="1"/>
    <col min="15618" max="15618" width="11.42578125" customWidth="1"/>
    <col min="15619" max="15620" width="9" customWidth="1"/>
    <col min="15621" max="15621" width="11.42578125" customWidth="1"/>
    <col min="15622" max="15622" width="11.28515625" customWidth="1"/>
    <col min="15623" max="15626" width="9" customWidth="1"/>
    <col min="15627" max="15627" width="10.7109375" customWidth="1"/>
    <col min="15628" max="15628" width="11.85546875" customWidth="1"/>
    <col min="15629" max="15629" width="9" customWidth="1"/>
    <col min="15630" max="15630" width="12.5703125" customWidth="1"/>
    <col min="15631" max="15872" width="9.140625" customWidth="1"/>
    <col min="15873" max="15873" width="11.7109375" customWidth="1"/>
    <col min="15874" max="15874" width="11.42578125" customWidth="1"/>
    <col min="15875" max="15876" width="9" customWidth="1"/>
    <col min="15877" max="15877" width="11.42578125" customWidth="1"/>
    <col min="15878" max="15878" width="11.28515625" customWidth="1"/>
    <col min="15879" max="15882" width="9" customWidth="1"/>
    <col min="15883" max="15883" width="10.7109375" customWidth="1"/>
    <col min="15884" max="15884" width="11.85546875" customWidth="1"/>
    <col min="15885" max="15885" width="9" customWidth="1"/>
    <col min="15886" max="15886" width="12.5703125" customWidth="1"/>
    <col min="15887" max="16128" width="9.140625" customWidth="1"/>
    <col min="16129" max="16129" width="11.7109375" customWidth="1"/>
    <col min="16130" max="16130" width="11.42578125" customWidth="1"/>
    <col min="16131" max="16132" width="9" customWidth="1"/>
    <col min="16133" max="16133" width="11.42578125" customWidth="1"/>
    <col min="16134" max="16134" width="11.28515625" customWidth="1"/>
    <col min="16135" max="16138" width="9" customWidth="1"/>
    <col min="16139" max="16139" width="10.7109375" customWidth="1"/>
    <col min="16140" max="16140" width="11.85546875" customWidth="1"/>
    <col min="16141" max="16141" width="9" customWidth="1"/>
    <col min="16142" max="16142" width="12.5703125" customWidth="1"/>
    <col min="16143" max="16384" width="9.140625" customWidth="1"/>
  </cols>
  <sheetData>
    <row r="1" spans="1:15" ht="32.25" customHeight="1" x14ac:dyDescent="0.25">
      <c r="F1" s="15"/>
      <c r="K1" s="214" t="s">
        <v>254</v>
      </c>
      <c r="L1" s="214"/>
      <c r="M1" s="214"/>
      <c r="N1" s="214"/>
      <c r="O1" s="154"/>
    </row>
    <row r="2" spans="1:15" ht="24" customHeight="1" x14ac:dyDescent="0.25">
      <c r="A2" s="208" t="s">
        <v>0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</row>
    <row r="3" spans="1:15" ht="26.85" customHeight="1" x14ac:dyDescent="0.25">
      <c r="A3" s="209" t="s">
        <v>1</v>
      </c>
      <c r="B3" s="211" t="s">
        <v>2</v>
      </c>
      <c r="C3" s="213" t="s">
        <v>3</v>
      </c>
      <c r="D3" s="213"/>
      <c r="E3" s="213"/>
      <c r="F3" s="213"/>
      <c r="G3" s="213"/>
      <c r="H3" s="213"/>
      <c r="I3" s="213" t="s">
        <v>4</v>
      </c>
      <c r="J3" s="213"/>
      <c r="K3" s="213"/>
      <c r="L3" s="213"/>
      <c r="M3" s="213"/>
      <c r="N3" s="213"/>
    </row>
    <row r="4" spans="1:15" ht="34.5" customHeight="1" x14ac:dyDescent="0.25">
      <c r="A4" s="210"/>
      <c r="B4" s="212"/>
      <c r="C4" s="125" t="s">
        <v>5</v>
      </c>
      <c r="D4" s="125" t="s">
        <v>6</v>
      </c>
      <c r="E4" s="169" t="s">
        <v>7</v>
      </c>
      <c r="F4" s="169" t="s">
        <v>8</v>
      </c>
      <c r="G4" s="125" t="s">
        <v>9</v>
      </c>
      <c r="H4" s="125" t="s">
        <v>10</v>
      </c>
      <c r="I4" s="125" t="s">
        <v>5</v>
      </c>
      <c r="J4" s="125" t="s">
        <v>6</v>
      </c>
      <c r="K4" s="169" t="s">
        <v>7</v>
      </c>
      <c r="L4" s="169" t="s">
        <v>8</v>
      </c>
      <c r="M4" s="125" t="s">
        <v>9</v>
      </c>
      <c r="N4" s="125" t="s">
        <v>10</v>
      </c>
    </row>
    <row r="5" spans="1:15" ht="27" customHeight="1" x14ac:dyDescent="0.25">
      <c r="A5" s="207" t="s">
        <v>11</v>
      </c>
      <c r="B5" s="207"/>
      <c r="C5" s="2">
        <v>8182</v>
      </c>
      <c r="D5" s="2">
        <v>2525</v>
      </c>
      <c r="E5" s="2">
        <v>2042</v>
      </c>
      <c r="F5" s="2">
        <v>4303</v>
      </c>
      <c r="G5" s="3">
        <v>414</v>
      </c>
      <c r="H5" s="4">
        <v>17466</v>
      </c>
      <c r="I5" s="2">
        <v>1393013</v>
      </c>
      <c r="J5" s="2">
        <v>429890</v>
      </c>
      <c r="K5" s="2">
        <v>347657</v>
      </c>
      <c r="L5" s="2">
        <v>732599</v>
      </c>
      <c r="M5" s="2">
        <v>70484</v>
      </c>
      <c r="N5" s="5">
        <v>2973643</v>
      </c>
    </row>
    <row r="6" spans="1:15" ht="28.5" customHeight="1" x14ac:dyDescent="0.25">
      <c r="A6" s="207" t="s">
        <v>12</v>
      </c>
      <c r="B6" s="207"/>
      <c r="C6" s="2">
        <v>2070</v>
      </c>
      <c r="D6" s="3">
        <v>683</v>
      </c>
      <c r="E6" s="2">
        <v>1035</v>
      </c>
      <c r="F6" s="3">
        <v>472</v>
      </c>
      <c r="G6" s="3">
        <v>847</v>
      </c>
      <c r="H6" s="4">
        <v>5107</v>
      </c>
      <c r="I6" s="2">
        <v>370328</v>
      </c>
      <c r="J6" s="2">
        <v>122191</v>
      </c>
      <c r="K6" s="2">
        <v>185165</v>
      </c>
      <c r="L6" s="2">
        <v>84443</v>
      </c>
      <c r="M6" s="2">
        <v>151530</v>
      </c>
      <c r="N6" s="5">
        <v>913657</v>
      </c>
    </row>
    <row r="7" spans="1:15" ht="11.25" customHeight="1" x14ac:dyDescent="0.25">
      <c r="A7" s="207" t="s">
        <v>13</v>
      </c>
      <c r="B7" s="207"/>
      <c r="C7" s="2">
        <v>57945</v>
      </c>
      <c r="D7" s="2">
        <v>5514</v>
      </c>
      <c r="E7" s="2">
        <v>9695</v>
      </c>
      <c r="F7" s="2">
        <v>3321</v>
      </c>
      <c r="G7" s="2">
        <v>2049</v>
      </c>
      <c r="H7" s="4">
        <v>78524</v>
      </c>
      <c r="I7" s="2">
        <v>10366533</v>
      </c>
      <c r="J7" s="2">
        <v>986470</v>
      </c>
      <c r="K7" s="2">
        <v>1734465</v>
      </c>
      <c r="L7" s="2">
        <v>594137</v>
      </c>
      <c r="M7" s="2">
        <v>366570</v>
      </c>
      <c r="N7" s="5">
        <v>14048175</v>
      </c>
    </row>
    <row r="8" spans="1:15" ht="11.25" customHeight="1" x14ac:dyDescent="0.25">
      <c r="A8" s="207" t="s">
        <v>14</v>
      </c>
      <c r="B8" s="207"/>
      <c r="C8" s="2">
        <v>53553</v>
      </c>
      <c r="D8" s="2">
        <v>8723</v>
      </c>
      <c r="E8" s="2">
        <v>17702</v>
      </c>
      <c r="F8" s="2">
        <v>6724</v>
      </c>
      <c r="G8" s="2">
        <v>6321</v>
      </c>
      <c r="H8" s="4">
        <v>93023</v>
      </c>
      <c r="I8" s="2">
        <v>11756282</v>
      </c>
      <c r="J8" s="2">
        <v>1914930</v>
      </c>
      <c r="K8" s="2">
        <v>3886053</v>
      </c>
      <c r="L8" s="2">
        <v>1476094</v>
      </c>
      <c r="M8" s="2">
        <v>1387624</v>
      </c>
      <c r="N8" s="5">
        <v>20420983</v>
      </c>
    </row>
    <row r="9" spans="1:15" ht="11.25" customHeight="1" x14ac:dyDescent="0.25">
      <c r="A9" s="207" t="s">
        <v>15</v>
      </c>
      <c r="B9" s="207"/>
      <c r="C9" s="2">
        <v>63616</v>
      </c>
      <c r="D9" s="2">
        <v>14182</v>
      </c>
      <c r="E9" s="2">
        <v>7754</v>
      </c>
      <c r="F9" s="2">
        <v>7357</v>
      </c>
      <c r="G9" s="2">
        <v>2209</v>
      </c>
      <c r="H9" s="4">
        <v>95118</v>
      </c>
      <c r="I9" s="2">
        <v>16862875</v>
      </c>
      <c r="J9" s="2">
        <v>3759264</v>
      </c>
      <c r="K9" s="2">
        <v>2055373</v>
      </c>
      <c r="L9" s="2">
        <v>1950141</v>
      </c>
      <c r="M9" s="2">
        <v>585545</v>
      </c>
      <c r="N9" s="5">
        <v>25213198</v>
      </c>
    </row>
    <row r="10" spans="1:15" ht="11.25" customHeight="1" x14ac:dyDescent="0.25">
      <c r="A10" s="207" t="s">
        <v>16</v>
      </c>
      <c r="B10" s="207"/>
      <c r="C10" s="2">
        <v>50576</v>
      </c>
      <c r="D10" s="2">
        <v>11038</v>
      </c>
      <c r="E10" s="2">
        <v>15122</v>
      </c>
      <c r="F10" s="2">
        <v>11529</v>
      </c>
      <c r="G10" s="2">
        <v>2369</v>
      </c>
      <c r="H10" s="4">
        <v>90634</v>
      </c>
      <c r="I10" s="2">
        <v>12825375</v>
      </c>
      <c r="J10" s="2">
        <v>2799085</v>
      </c>
      <c r="K10" s="2">
        <v>3834730</v>
      </c>
      <c r="L10" s="2">
        <v>2923596</v>
      </c>
      <c r="M10" s="2">
        <v>600747</v>
      </c>
      <c r="N10" s="5">
        <v>22983533</v>
      </c>
    </row>
    <row r="11" spans="1:15" ht="11.25" customHeight="1" x14ac:dyDescent="0.25">
      <c r="A11" s="207" t="s">
        <v>17</v>
      </c>
      <c r="B11" s="207"/>
      <c r="C11" s="2">
        <v>32810</v>
      </c>
      <c r="D11" s="2">
        <v>8519</v>
      </c>
      <c r="E11" s="2">
        <v>6608</v>
      </c>
      <c r="F11" s="2">
        <v>3679</v>
      </c>
      <c r="G11" s="2">
        <v>2049</v>
      </c>
      <c r="H11" s="4">
        <v>53665</v>
      </c>
      <c r="I11" s="2">
        <v>12022623</v>
      </c>
      <c r="J11" s="2">
        <v>3121631</v>
      </c>
      <c r="K11" s="2">
        <v>2421380</v>
      </c>
      <c r="L11" s="2">
        <v>1348102</v>
      </c>
      <c r="M11" s="2">
        <v>750818</v>
      </c>
      <c r="N11" s="5">
        <v>19664554</v>
      </c>
    </row>
    <row r="12" spans="1:15" ht="27" customHeight="1" x14ac:dyDescent="0.25">
      <c r="A12" s="207" t="s">
        <v>18</v>
      </c>
      <c r="B12" s="207"/>
      <c r="C12" s="2">
        <v>49403</v>
      </c>
      <c r="D12" s="2">
        <v>40022</v>
      </c>
      <c r="E12" s="2">
        <v>12107</v>
      </c>
      <c r="F12" s="2">
        <v>14768</v>
      </c>
      <c r="G12" s="2">
        <v>3336</v>
      </c>
      <c r="H12" s="4">
        <v>119636</v>
      </c>
      <c r="I12" s="2">
        <v>10219916</v>
      </c>
      <c r="J12" s="2">
        <v>8279284</v>
      </c>
      <c r="K12" s="2">
        <v>2504555</v>
      </c>
      <c r="L12" s="2">
        <v>3055032</v>
      </c>
      <c r="M12" s="2">
        <v>690112</v>
      </c>
      <c r="N12" s="5">
        <v>24748899</v>
      </c>
    </row>
    <row r="13" spans="1:15" ht="11.25" customHeight="1" x14ac:dyDescent="0.25">
      <c r="A13" s="207" t="s">
        <v>19</v>
      </c>
      <c r="B13" s="207"/>
      <c r="C13" s="2">
        <v>6406</v>
      </c>
      <c r="D13" s="2">
        <v>33560</v>
      </c>
      <c r="E13" s="2">
        <v>13639</v>
      </c>
      <c r="F13" s="2">
        <v>2575</v>
      </c>
      <c r="G13" s="3">
        <v>841</v>
      </c>
      <c r="H13" s="4">
        <v>57021</v>
      </c>
      <c r="I13" s="2">
        <v>1325199</v>
      </c>
      <c r="J13" s="2">
        <v>6942502</v>
      </c>
      <c r="K13" s="2">
        <v>2821478</v>
      </c>
      <c r="L13" s="2">
        <v>532687</v>
      </c>
      <c r="M13" s="2">
        <v>173978</v>
      </c>
      <c r="N13" s="5">
        <v>11795844</v>
      </c>
    </row>
    <row r="14" spans="1:15" ht="11.25" customHeight="1" x14ac:dyDescent="0.25">
      <c r="A14" s="207" t="s">
        <v>20</v>
      </c>
      <c r="B14" s="207"/>
      <c r="C14" s="2">
        <v>3049</v>
      </c>
      <c r="D14" s="2">
        <v>9782</v>
      </c>
      <c r="E14" s="2">
        <v>5007</v>
      </c>
      <c r="F14" s="2">
        <v>2121</v>
      </c>
      <c r="G14" s="3">
        <v>307</v>
      </c>
      <c r="H14" s="4">
        <v>20266</v>
      </c>
      <c r="I14" s="2">
        <v>519103</v>
      </c>
      <c r="J14" s="2">
        <v>1665418</v>
      </c>
      <c r="K14" s="2">
        <v>852459</v>
      </c>
      <c r="L14" s="2">
        <v>361108</v>
      </c>
      <c r="M14" s="2">
        <v>52268</v>
      </c>
      <c r="N14" s="5">
        <v>3450356</v>
      </c>
    </row>
    <row r="15" spans="1:15" ht="11.25" customHeight="1" x14ac:dyDescent="0.25">
      <c r="A15" s="207" t="s">
        <v>21</v>
      </c>
      <c r="B15" s="207"/>
      <c r="C15" s="2">
        <v>9921</v>
      </c>
      <c r="D15" s="2">
        <v>18583</v>
      </c>
      <c r="E15" s="2">
        <v>9659</v>
      </c>
      <c r="F15" s="2">
        <v>3394</v>
      </c>
      <c r="G15" s="2">
        <v>1266</v>
      </c>
      <c r="H15" s="4">
        <v>42823</v>
      </c>
      <c r="I15" s="2">
        <v>1689081</v>
      </c>
      <c r="J15" s="2">
        <v>3163817</v>
      </c>
      <c r="K15" s="2">
        <v>1644478</v>
      </c>
      <c r="L15" s="2">
        <v>577839</v>
      </c>
      <c r="M15" s="2">
        <v>215540</v>
      </c>
      <c r="N15" s="5">
        <v>7290755</v>
      </c>
    </row>
    <row r="16" spans="1:15" ht="11.25" customHeight="1" x14ac:dyDescent="0.25">
      <c r="A16" s="207" t="s">
        <v>22</v>
      </c>
      <c r="B16" s="207"/>
      <c r="C16" s="2">
        <v>4504</v>
      </c>
      <c r="D16" s="2">
        <v>19637</v>
      </c>
      <c r="E16" s="2">
        <v>8829</v>
      </c>
      <c r="F16" s="2">
        <v>4173</v>
      </c>
      <c r="G16" s="3">
        <v>625</v>
      </c>
      <c r="H16" s="4">
        <v>37768</v>
      </c>
      <c r="I16" s="2">
        <v>766821</v>
      </c>
      <c r="J16" s="2">
        <v>3343265</v>
      </c>
      <c r="K16" s="2">
        <v>1503165</v>
      </c>
      <c r="L16" s="2">
        <v>710466</v>
      </c>
      <c r="M16" s="2">
        <v>106409</v>
      </c>
      <c r="N16" s="5">
        <v>6430126</v>
      </c>
    </row>
    <row r="17" spans="1:14" ht="11.25" customHeight="1" x14ac:dyDescent="0.25">
      <c r="A17" s="207" t="s">
        <v>23</v>
      </c>
      <c r="B17" s="207"/>
      <c r="C17" s="2">
        <v>7104</v>
      </c>
      <c r="D17" s="2">
        <v>15531</v>
      </c>
      <c r="E17" s="2">
        <v>7148</v>
      </c>
      <c r="F17" s="2">
        <v>2188</v>
      </c>
      <c r="G17" s="3">
        <v>486</v>
      </c>
      <c r="H17" s="4">
        <v>32457</v>
      </c>
      <c r="I17" s="2">
        <v>2534190</v>
      </c>
      <c r="J17" s="2">
        <v>5540330</v>
      </c>
      <c r="K17" s="2">
        <v>2549884</v>
      </c>
      <c r="L17" s="2">
        <v>780519</v>
      </c>
      <c r="M17" s="2">
        <v>173370</v>
      </c>
      <c r="N17" s="5">
        <v>11578293</v>
      </c>
    </row>
    <row r="18" spans="1:14" ht="30" customHeight="1" x14ac:dyDescent="0.25">
      <c r="A18" s="207" t="s">
        <v>24</v>
      </c>
      <c r="B18" s="207"/>
      <c r="C18" s="2">
        <v>1219</v>
      </c>
      <c r="D18" s="2">
        <v>28087</v>
      </c>
      <c r="E18" s="2">
        <v>18280</v>
      </c>
      <c r="F18" s="2">
        <v>24606</v>
      </c>
      <c r="G18" s="3">
        <v>109</v>
      </c>
      <c r="H18" s="4">
        <v>72301</v>
      </c>
      <c r="I18" s="2">
        <v>207538</v>
      </c>
      <c r="J18" s="2">
        <v>4781905</v>
      </c>
      <c r="K18" s="2">
        <v>3112230</v>
      </c>
      <c r="L18" s="2">
        <v>4189252</v>
      </c>
      <c r="M18" s="2">
        <v>18558</v>
      </c>
      <c r="N18" s="5">
        <v>12309483</v>
      </c>
    </row>
    <row r="19" spans="1:14" ht="11.25" customHeight="1" x14ac:dyDescent="0.25">
      <c r="A19" s="207" t="s">
        <v>25</v>
      </c>
      <c r="B19" s="207"/>
      <c r="C19" s="3">
        <v>557</v>
      </c>
      <c r="D19" s="2">
        <v>11067</v>
      </c>
      <c r="E19" s="2">
        <v>3138</v>
      </c>
      <c r="F19" s="2">
        <v>6154</v>
      </c>
      <c r="G19" s="3">
        <v>41</v>
      </c>
      <c r="H19" s="4">
        <v>20957</v>
      </c>
      <c r="I19" s="2">
        <v>198695</v>
      </c>
      <c r="J19" s="2">
        <v>3947898</v>
      </c>
      <c r="K19" s="2">
        <v>1119411</v>
      </c>
      <c r="L19" s="2">
        <v>2195299</v>
      </c>
      <c r="M19" s="2">
        <v>14627</v>
      </c>
      <c r="N19" s="5">
        <v>7475930</v>
      </c>
    </row>
    <row r="20" spans="1:14" ht="11.25" customHeight="1" x14ac:dyDescent="0.25">
      <c r="A20" s="207" t="s">
        <v>26</v>
      </c>
      <c r="B20" s="207"/>
      <c r="C20" s="2">
        <v>22342</v>
      </c>
      <c r="D20" s="3">
        <v>368</v>
      </c>
      <c r="E20" s="2">
        <v>1885</v>
      </c>
      <c r="F20" s="2">
        <v>1305</v>
      </c>
      <c r="G20" s="3">
        <v>25</v>
      </c>
      <c r="H20" s="4">
        <v>25925</v>
      </c>
      <c r="I20" s="2">
        <v>5922257</v>
      </c>
      <c r="J20" s="2">
        <v>97548</v>
      </c>
      <c r="K20" s="2">
        <v>499662</v>
      </c>
      <c r="L20" s="2">
        <v>345920</v>
      </c>
      <c r="M20" s="2">
        <v>6626</v>
      </c>
      <c r="N20" s="5">
        <v>6872013</v>
      </c>
    </row>
    <row r="21" spans="1:14" ht="11.25" customHeight="1" x14ac:dyDescent="0.25">
      <c r="A21" s="207" t="s">
        <v>27</v>
      </c>
      <c r="B21" s="207"/>
      <c r="C21" s="2">
        <v>1344</v>
      </c>
      <c r="D21" s="2">
        <v>11567</v>
      </c>
      <c r="E21" s="2">
        <v>2982</v>
      </c>
      <c r="F21" s="3">
        <v>152</v>
      </c>
      <c r="G21" s="2">
        <v>10367</v>
      </c>
      <c r="H21" s="4">
        <v>26412</v>
      </c>
      <c r="I21" s="2">
        <v>299893</v>
      </c>
      <c r="J21" s="2">
        <v>2581013</v>
      </c>
      <c r="K21" s="2">
        <v>665391</v>
      </c>
      <c r="L21" s="2">
        <v>33917</v>
      </c>
      <c r="M21" s="2">
        <v>2313249</v>
      </c>
      <c r="N21" s="5">
        <v>5893463</v>
      </c>
    </row>
    <row r="22" spans="1:14" ht="11.25" customHeight="1" x14ac:dyDescent="0.25">
      <c r="A22" s="207" t="s">
        <v>28</v>
      </c>
      <c r="B22" s="207"/>
      <c r="C22" s="2">
        <v>2479</v>
      </c>
      <c r="D22" s="2">
        <v>14798</v>
      </c>
      <c r="E22" s="2">
        <v>4619</v>
      </c>
      <c r="F22" s="3">
        <v>107</v>
      </c>
      <c r="G22" s="2">
        <v>15883</v>
      </c>
      <c r="H22" s="4">
        <v>37886</v>
      </c>
      <c r="I22" s="2">
        <v>597492</v>
      </c>
      <c r="J22" s="2">
        <v>3566637</v>
      </c>
      <c r="K22" s="2">
        <v>1113278</v>
      </c>
      <c r="L22" s="2">
        <v>25789</v>
      </c>
      <c r="M22" s="2">
        <v>3828146</v>
      </c>
      <c r="N22" s="5">
        <v>9131342</v>
      </c>
    </row>
    <row r="23" spans="1:14" ht="30" customHeight="1" x14ac:dyDescent="0.25">
      <c r="A23" s="207" t="s">
        <v>29</v>
      </c>
      <c r="B23" s="207"/>
      <c r="C23" s="2">
        <v>25865</v>
      </c>
      <c r="D23" s="2">
        <v>33139</v>
      </c>
      <c r="E23" s="2">
        <v>5024</v>
      </c>
      <c r="F23" s="2">
        <v>1248</v>
      </c>
      <c r="G23" s="2">
        <v>43589</v>
      </c>
      <c r="H23" s="4">
        <v>108865</v>
      </c>
      <c r="I23" s="2">
        <v>6234025</v>
      </c>
      <c r="J23" s="2">
        <v>7987215</v>
      </c>
      <c r="K23" s="2">
        <v>1210893</v>
      </c>
      <c r="L23" s="2">
        <v>300795</v>
      </c>
      <c r="M23" s="2">
        <v>10505891</v>
      </c>
      <c r="N23" s="5">
        <v>26238819</v>
      </c>
    </row>
    <row r="24" spans="1:14" ht="11.25" customHeight="1" x14ac:dyDescent="0.25">
      <c r="A24" s="207" t="s">
        <v>30</v>
      </c>
      <c r="B24" s="207"/>
      <c r="C24" s="3">
        <v>39</v>
      </c>
      <c r="D24" s="3">
        <v>154</v>
      </c>
      <c r="E24" s="2">
        <v>8351</v>
      </c>
      <c r="F24" s="3">
        <v>105</v>
      </c>
      <c r="G24" s="2">
        <v>14379</v>
      </c>
      <c r="H24" s="4">
        <v>23028</v>
      </c>
      <c r="I24" s="2">
        <v>9890</v>
      </c>
      <c r="J24" s="2">
        <v>39052</v>
      </c>
      <c r="K24" s="2">
        <v>2117698</v>
      </c>
      <c r="L24" s="2">
        <v>26626</v>
      </c>
      <c r="M24" s="2">
        <v>3646316</v>
      </c>
      <c r="N24" s="5">
        <v>5839582</v>
      </c>
    </row>
    <row r="25" spans="1:14" ht="11.25" customHeight="1" x14ac:dyDescent="0.25">
      <c r="A25" s="207" t="s">
        <v>31</v>
      </c>
      <c r="B25" s="207"/>
      <c r="C25" s="3">
        <v>224</v>
      </c>
      <c r="D25" s="2">
        <v>17337</v>
      </c>
      <c r="E25" s="2">
        <v>2361</v>
      </c>
      <c r="F25" s="3">
        <v>76</v>
      </c>
      <c r="G25" s="3">
        <v>34</v>
      </c>
      <c r="H25" s="4">
        <v>20032</v>
      </c>
      <c r="I25" s="2">
        <v>53987</v>
      </c>
      <c r="J25" s="2">
        <v>4178591</v>
      </c>
      <c r="K25" s="2">
        <v>569051</v>
      </c>
      <c r="L25" s="2">
        <v>18317</v>
      </c>
      <c r="M25" s="2">
        <v>8194</v>
      </c>
      <c r="N25" s="5">
        <v>4828140</v>
      </c>
    </row>
    <row r="26" spans="1:14" ht="11.25" customHeight="1" x14ac:dyDescent="0.25">
      <c r="A26" s="207" t="s">
        <v>32</v>
      </c>
      <c r="B26" s="207"/>
      <c r="C26" s="3">
        <v>294</v>
      </c>
      <c r="D26" s="3">
        <v>409</v>
      </c>
      <c r="E26" s="2">
        <v>11867</v>
      </c>
      <c r="F26" s="2">
        <v>7807</v>
      </c>
      <c r="G26" s="3">
        <v>987</v>
      </c>
      <c r="H26" s="4">
        <v>21364</v>
      </c>
      <c r="I26" s="2">
        <v>82487</v>
      </c>
      <c r="J26" s="2">
        <v>114753</v>
      </c>
      <c r="K26" s="2">
        <v>3329487</v>
      </c>
      <c r="L26" s="2">
        <v>2190387</v>
      </c>
      <c r="M26" s="2">
        <v>276921</v>
      </c>
      <c r="N26" s="5">
        <v>5994035</v>
      </c>
    </row>
    <row r="27" spans="1:14" ht="11.25" customHeight="1" x14ac:dyDescent="0.25">
      <c r="A27" s="207" t="s">
        <v>33</v>
      </c>
      <c r="B27" s="207"/>
      <c r="C27" s="3">
        <v>308</v>
      </c>
      <c r="D27" s="3">
        <v>188</v>
      </c>
      <c r="E27" s="2">
        <v>9079</v>
      </c>
      <c r="F27" s="2">
        <v>3875</v>
      </c>
      <c r="G27" s="3">
        <v>104</v>
      </c>
      <c r="H27" s="4">
        <v>13554</v>
      </c>
      <c r="I27" s="2">
        <v>88378</v>
      </c>
      <c r="J27" s="2">
        <v>53947</v>
      </c>
      <c r="K27" s="2">
        <v>2605153</v>
      </c>
      <c r="L27" s="2">
        <v>1111905</v>
      </c>
      <c r="M27" s="2">
        <v>29843</v>
      </c>
      <c r="N27" s="5">
        <v>3889226</v>
      </c>
    </row>
    <row r="28" spans="1:14" ht="11.25" customHeight="1" x14ac:dyDescent="0.25">
      <c r="A28" s="207" t="s">
        <v>34</v>
      </c>
      <c r="B28" s="207"/>
      <c r="C28" s="3">
        <v>77</v>
      </c>
      <c r="D28" s="3">
        <v>163</v>
      </c>
      <c r="E28" s="2">
        <v>4592</v>
      </c>
      <c r="F28" s="3">
        <v>34</v>
      </c>
      <c r="G28" s="2">
        <v>13881</v>
      </c>
      <c r="H28" s="4">
        <v>18747</v>
      </c>
      <c r="I28" s="2">
        <v>18558</v>
      </c>
      <c r="J28" s="2">
        <v>39286</v>
      </c>
      <c r="K28" s="2">
        <v>1106772</v>
      </c>
      <c r="L28" s="2">
        <v>8194</v>
      </c>
      <c r="M28" s="2">
        <v>3345620</v>
      </c>
      <c r="N28" s="5">
        <v>4518430</v>
      </c>
    </row>
    <row r="29" spans="1:14" ht="11.25" customHeight="1" x14ac:dyDescent="0.25">
      <c r="A29" s="207" t="s">
        <v>35</v>
      </c>
      <c r="B29" s="207"/>
      <c r="C29" s="2">
        <v>14792</v>
      </c>
      <c r="D29" s="3">
        <v>278</v>
      </c>
      <c r="E29" s="3">
        <v>403</v>
      </c>
      <c r="F29" s="3">
        <v>209</v>
      </c>
      <c r="G29" s="3">
        <v>63</v>
      </c>
      <c r="H29" s="4">
        <v>15745</v>
      </c>
      <c r="I29" s="2">
        <v>3751048</v>
      </c>
      <c r="J29" s="2">
        <v>70498</v>
      </c>
      <c r="K29" s="2">
        <v>102196</v>
      </c>
      <c r="L29" s="2">
        <v>53000</v>
      </c>
      <c r="M29" s="2">
        <v>15976</v>
      </c>
      <c r="N29" s="5">
        <v>3992718</v>
      </c>
    </row>
    <row r="30" spans="1:14" ht="11.25" customHeight="1" x14ac:dyDescent="0.25">
      <c r="A30" s="207" t="s">
        <v>36</v>
      </c>
      <c r="B30" s="207"/>
      <c r="C30" s="2">
        <v>32878</v>
      </c>
      <c r="D30" s="2">
        <v>1163</v>
      </c>
      <c r="E30" s="2">
        <v>7953</v>
      </c>
      <c r="F30" s="2">
        <v>3098</v>
      </c>
      <c r="G30" s="3">
        <v>68</v>
      </c>
      <c r="H30" s="4">
        <v>45160</v>
      </c>
      <c r="I30" s="2">
        <v>7924308</v>
      </c>
      <c r="J30" s="2">
        <v>280308</v>
      </c>
      <c r="K30" s="2">
        <v>1916845</v>
      </c>
      <c r="L30" s="2">
        <v>746683</v>
      </c>
      <c r="M30" s="2">
        <v>16389</v>
      </c>
      <c r="N30" s="5">
        <v>10884533</v>
      </c>
    </row>
    <row r="31" spans="1:14" ht="11.25" customHeight="1" x14ac:dyDescent="0.25">
      <c r="A31" s="207" t="s">
        <v>37</v>
      </c>
      <c r="B31" s="207"/>
      <c r="C31" s="3">
        <v>260</v>
      </c>
      <c r="D31" s="3">
        <v>571</v>
      </c>
      <c r="E31" s="2">
        <v>5419</v>
      </c>
      <c r="F31" s="3">
        <v>44</v>
      </c>
      <c r="G31" s="2">
        <v>7213</v>
      </c>
      <c r="H31" s="4">
        <v>13507</v>
      </c>
      <c r="I31" s="2">
        <v>65933</v>
      </c>
      <c r="J31" s="2">
        <v>144801</v>
      </c>
      <c r="K31" s="2">
        <v>1374183</v>
      </c>
      <c r="L31" s="2">
        <v>11158</v>
      </c>
      <c r="M31" s="2">
        <v>1829119</v>
      </c>
      <c r="N31" s="5">
        <v>3425194</v>
      </c>
    </row>
    <row r="32" spans="1:14" ht="11.25" customHeight="1" x14ac:dyDescent="0.25">
      <c r="A32" s="207" t="s">
        <v>38</v>
      </c>
      <c r="B32" s="207"/>
      <c r="C32" s="3">
        <v>288</v>
      </c>
      <c r="D32" s="2">
        <v>12626</v>
      </c>
      <c r="E32" s="2">
        <v>2237</v>
      </c>
      <c r="F32" s="3">
        <v>101</v>
      </c>
      <c r="G32" s="3">
        <v>23</v>
      </c>
      <c r="H32" s="4">
        <v>15275</v>
      </c>
      <c r="I32" s="2">
        <v>69412</v>
      </c>
      <c r="J32" s="2">
        <v>3043138</v>
      </c>
      <c r="K32" s="2">
        <v>539164</v>
      </c>
      <c r="L32" s="2">
        <v>24343</v>
      </c>
      <c r="M32" s="2">
        <v>5543</v>
      </c>
      <c r="N32" s="5">
        <v>3681600</v>
      </c>
    </row>
    <row r="33" spans="1:14" ht="11.25" customHeight="1" x14ac:dyDescent="0.25">
      <c r="A33" s="207" t="s">
        <v>39</v>
      </c>
      <c r="B33" s="207"/>
      <c r="C33" s="3">
        <v>451</v>
      </c>
      <c r="D33" s="3">
        <v>759</v>
      </c>
      <c r="E33" s="2">
        <v>12625</v>
      </c>
      <c r="F33" s="2">
        <v>9246</v>
      </c>
      <c r="G33" s="3">
        <v>116</v>
      </c>
      <c r="H33" s="4">
        <v>23197</v>
      </c>
      <c r="I33" s="2">
        <v>108700</v>
      </c>
      <c r="J33" s="2">
        <v>182935</v>
      </c>
      <c r="K33" s="2">
        <v>3042897</v>
      </c>
      <c r="L33" s="2">
        <v>2228485</v>
      </c>
      <c r="M33" s="2">
        <v>27958</v>
      </c>
      <c r="N33" s="5">
        <v>5590975</v>
      </c>
    </row>
    <row r="34" spans="1:14" ht="11.25" customHeight="1" x14ac:dyDescent="0.25">
      <c r="A34" s="207" t="s">
        <v>40</v>
      </c>
      <c r="B34" s="207"/>
      <c r="C34" s="3">
        <v>474</v>
      </c>
      <c r="D34" s="2">
        <v>13813</v>
      </c>
      <c r="E34" s="2">
        <v>1810</v>
      </c>
      <c r="F34" s="3">
        <v>214</v>
      </c>
      <c r="G34" s="3">
        <v>25</v>
      </c>
      <c r="H34" s="4">
        <v>16336</v>
      </c>
      <c r="I34" s="2">
        <v>114243</v>
      </c>
      <c r="J34" s="2">
        <v>3329232</v>
      </c>
      <c r="K34" s="2">
        <v>436249</v>
      </c>
      <c r="L34" s="2">
        <v>51578</v>
      </c>
      <c r="M34" s="2">
        <v>6025</v>
      </c>
      <c r="N34" s="5">
        <v>3937327</v>
      </c>
    </row>
    <row r="35" spans="1:14" ht="11.25" customHeight="1" x14ac:dyDescent="0.25">
      <c r="A35" s="207" t="s">
        <v>41</v>
      </c>
      <c r="B35" s="207"/>
      <c r="C35" s="3">
        <v>108</v>
      </c>
      <c r="D35" s="3">
        <v>120</v>
      </c>
      <c r="E35" s="2">
        <v>8950</v>
      </c>
      <c r="F35" s="3">
        <v>42</v>
      </c>
      <c r="G35" s="2">
        <v>8924</v>
      </c>
      <c r="H35" s="4">
        <v>18144</v>
      </c>
      <c r="I35" s="2">
        <v>30991</v>
      </c>
      <c r="J35" s="2">
        <v>34434</v>
      </c>
      <c r="K35" s="2">
        <v>2568138</v>
      </c>
      <c r="L35" s="2">
        <v>12052</v>
      </c>
      <c r="M35" s="2">
        <v>2560678</v>
      </c>
      <c r="N35" s="5">
        <v>5206293</v>
      </c>
    </row>
    <row r="36" spans="1:14" ht="11.25" customHeight="1" x14ac:dyDescent="0.25">
      <c r="A36" s="207" t="s">
        <v>42</v>
      </c>
      <c r="B36" s="207"/>
      <c r="C36" s="2">
        <v>17585</v>
      </c>
      <c r="D36" s="3">
        <v>527</v>
      </c>
      <c r="E36" s="2">
        <v>21156</v>
      </c>
      <c r="F36" s="3">
        <v>224</v>
      </c>
      <c r="G36" s="3">
        <v>50</v>
      </c>
      <c r="H36" s="4">
        <v>39542</v>
      </c>
      <c r="I36" s="2">
        <v>4238365</v>
      </c>
      <c r="J36" s="2">
        <v>127018</v>
      </c>
      <c r="K36" s="2">
        <v>5099055</v>
      </c>
      <c r="L36" s="2">
        <v>53988</v>
      </c>
      <c r="M36" s="2">
        <v>12050</v>
      </c>
      <c r="N36" s="5">
        <v>9530476</v>
      </c>
    </row>
    <row r="37" spans="1:14" ht="11.25" customHeight="1" x14ac:dyDescent="0.25">
      <c r="A37" s="207" t="s">
        <v>43</v>
      </c>
      <c r="B37" s="207"/>
      <c r="C37" s="3">
        <v>309</v>
      </c>
      <c r="D37" s="2">
        <v>1067</v>
      </c>
      <c r="E37" s="2">
        <v>5240</v>
      </c>
      <c r="F37" s="3">
        <v>52</v>
      </c>
      <c r="G37" s="2">
        <v>9465</v>
      </c>
      <c r="H37" s="4">
        <v>16133</v>
      </c>
      <c r="I37" s="2">
        <v>74473</v>
      </c>
      <c r="J37" s="2">
        <v>257169</v>
      </c>
      <c r="K37" s="2">
        <v>1262953</v>
      </c>
      <c r="L37" s="2">
        <v>12532</v>
      </c>
      <c r="M37" s="2">
        <v>2281269</v>
      </c>
      <c r="N37" s="5">
        <v>3888396</v>
      </c>
    </row>
    <row r="38" spans="1:14" ht="11.25" customHeight="1" x14ac:dyDescent="0.25">
      <c r="A38" s="207" t="s">
        <v>44</v>
      </c>
      <c r="B38" s="207"/>
      <c r="C38" s="3">
        <v>48</v>
      </c>
      <c r="D38" s="3">
        <v>247</v>
      </c>
      <c r="E38" s="3">
        <v>134</v>
      </c>
      <c r="F38" s="2">
        <v>10407</v>
      </c>
      <c r="G38" s="3">
        <v>70</v>
      </c>
      <c r="H38" s="4">
        <v>10906</v>
      </c>
      <c r="I38" s="2">
        <v>15456</v>
      </c>
      <c r="J38" s="2">
        <v>79531</v>
      </c>
      <c r="K38" s="2">
        <v>43147</v>
      </c>
      <c r="L38" s="2">
        <v>3350925</v>
      </c>
      <c r="M38" s="2">
        <v>22540</v>
      </c>
      <c r="N38" s="5">
        <v>3511599</v>
      </c>
    </row>
    <row r="39" spans="1:14" ht="11.25" customHeight="1" x14ac:dyDescent="0.25">
      <c r="A39" s="207" t="s">
        <v>45</v>
      </c>
      <c r="B39" s="207"/>
      <c r="C39" s="3">
        <v>404</v>
      </c>
      <c r="D39" s="2">
        <v>19971</v>
      </c>
      <c r="E39" s="2">
        <v>8070</v>
      </c>
      <c r="F39" s="3">
        <v>320</v>
      </c>
      <c r="G39" s="3">
        <v>30</v>
      </c>
      <c r="H39" s="4">
        <v>28795</v>
      </c>
      <c r="I39" s="2">
        <v>97371</v>
      </c>
      <c r="J39" s="2">
        <v>4813442</v>
      </c>
      <c r="K39" s="2">
        <v>1945044</v>
      </c>
      <c r="L39" s="2">
        <v>77126</v>
      </c>
      <c r="M39" s="2">
        <v>7230</v>
      </c>
      <c r="N39" s="5">
        <v>6940213</v>
      </c>
    </row>
    <row r="40" spans="1:14" ht="11.25" customHeight="1" x14ac:dyDescent="0.25">
      <c r="A40" s="207" t="s">
        <v>46</v>
      </c>
      <c r="B40" s="207"/>
      <c r="C40" s="3">
        <v>552</v>
      </c>
      <c r="D40" s="3">
        <v>316</v>
      </c>
      <c r="E40" s="2">
        <v>19002</v>
      </c>
      <c r="F40" s="3">
        <v>478</v>
      </c>
      <c r="G40" s="2">
        <v>12585</v>
      </c>
      <c r="H40" s="4">
        <v>32933</v>
      </c>
      <c r="I40" s="2">
        <v>133043</v>
      </c>
      <c r="J40" s="2">
        <v>76160</v>
      </c>
      <c r="K40" s="2">
        <v>4579892</v>
      </c>
      <c r="L40" s="2">
        <v>115207</v>
      </c>
      <c r="M40" s="2">
        <v>3033258</v>
      </c>
      <c r="N40" s="5">
        <v>7937560</v>
      </c>
    </row>
    <row r="41" spans="1:14" ht="11.25" customHeight="1" x14ac:dyDescent="0.25">
      <c r="A41" s="207" t="s">
        <v>47</v>
      </c>
      <c r="B41" s="207"/>
      <c r="C41" s="2">
        <v>16878</v>
      </c>
      <c r="D41" s="3">
        <v>293</v>
      </c>
      <c r="E41" s="2">
        <v>2421</v>
      </c>
      <c r="F41" s="3">
        <v>313</v>
      </c>
      <c r="G41" s="3">
        <v>103</v>
      </c>
      <c r="H41" s="4">
        <v>20008</v>
      </c>
      <c r="I41" s="2">
        <v>4280028</v>
      </c>
      <c r="J41" s="2">
        <v>74302</v>
      </c>
      <c r="K41" s="2">
        <v>613933</v>
      </c>
      <c r="L41" s="2">
        <v>79373</v>
      </c>
      <c r="M41" s="2">
        <v>26120</v>
      </c>
      <c r="N41" s="5">
        <v>5073756</v>
      </c>
    </row>
    <row r="42" spans="1:14" ht="11.25" customHeight="1" x14ac:dyDescent="0.25">
      <c r="A42" s="207" t="s">
        <v>48</v>
      </c>
      <c r="B42" s="207"/>
      <c r="C42" s="2">
        <v>21446</v>
      </c>
      <c r="D42" s="2">
        <v>5353</v>
      </c>
      <c r="E42" s="2">
        <v>22424</v>
      </c>
      <c r="F42" s="2">
        <v>27334</v>
      </c>
      <c r="G42" s="2">
        <v>1673</v>
      </c>
      <c r="H42" s="4">
        <v>78230</v>
      </c>
      <c r="I42" s="2">
        <v>5168951</v>
      </c>
      <c r="J42" s="2">
        <v>1290187</v>
      </c>
      <c r="K42" s="2">
        <v>5404669</v>
      </c>
      <c r="L42" s="2">
        <v>6588085</v>
      </c>
      <c r="M42" s="2">
        <v>403230</v>
      </c>
      <c r="N42" s="5">
        <v>18855122</v>
      </c>
    </row>
    <row r="43" spans="1:14" ht="11.25" customHeight="1" x14ac:dyDescent="0.25">
      <c r="A43" s="207" t="s">
        <v>49</v>
      </c>
      <c r="B43" s="207"/>
      <c r="C43" s="3">
        <v>216</v>
      </c>
      <c r="D43" s="3">
        <v>619</v>
      </c>
      <c r="E43" s="2">
        <v>19273</v>
      </c>
      <c r="F43" s="3">
        <v>49</v>
      </c>
      <c r="G43" s="2">
        <v>3815</v>
      </c>
      <c r="H43" s="4">
        <v>23972</v>
      </c>
      <c r="I43" s="2">
        <v>66178</v>
      </c>
      <c r="J43" s="2">
        <v>189647</v>
      </c>
      <c r="K43" s="2">
        <v>5904777</v>
      </c>
      <c r="L43" s="2">
        <v>15011</v>
      </c>
      <c r="M43" s="2">
        <v>1168823</v>
      </c>
      <c r="N43" s="5">
        <v>7344436</v>
      </c>
    </row>
    <row r="44" spans="1:14" ht="11.25" customHeight="1" x14ac:dyDescent="0.25">
      <c r="A44" s="207" t="s">
        <v>50</v>
      </c>
      <c r="B44" s="207"/>
      <c r="C44" s="3">
        <v>638</v>
      </c>
      <c r="D44" s="3">
        <v>870</v>
      </c>
      <c r="E44" s="2">
        <v>18475</v>
      </c>
      <c r="F44" s="2">
        <v>4586</v>
      </c>
      <c r="G44" s="3">
        <v>137</v>
      </c>
      <c r="H44" s="4">
        <v>24706</v>
      </c>
      <c r="I44" s="2">
        <v>153771</v>
      </c>
      <c r="J44" s="2">
        <v>209688</v>
      </c>
      <c r="K44" s="2">
        <v>4452875</v>
      </c>
      <c r="L44" s="2">
        <v>1105324</v>
      </c>
      <c r="M44" s="2">
        <v>33019</v>
      </c>
      <c r="N44" s="5">
        <v>5954677</v>
      </c>
    </row>
    <row r="45" spans="1:14" ht="11.25" customHeight="1" x14ac:dyDescent="0.25">
      <c r="A45" s="207" t="s">
        <v>51</v>
      </c>
      <c r="B45" s="207"/>
      <c r="C45" s="3">
        <v>195</v>
      </c>
      <c r="D45" s="3">
        <v>143</v>
      </c>
      <c r="E45" s="2">
        <v>7299</v>
      </c>
      <c r="F45" s="2">
        <v>5573</v>
      </c>
      <c r="G45" s="3">
        <v>52</v>
      </c>
      <c r="H45" s="4">
        <v>13262</v>
      </c>
      <c r="I45" s="2">
        <v>46999</v>
      </c>
      <c r="J45" s="2">
        <v>34465</v>
      </c>
      <c r="K45" s="2">
        <v>1759216</v>
      </c>
      <c r="L45" s="2">
        <v>1343213</v>
      </c>
      <c r="M45" s="2">
        <v>12532</v>
      </c>
      <c r="N45" s="5">
        <v>3196425</v>
      </c>
    </row>
    <row r="46" spans="1:14" ht="11.25" customHeight="1" x14ac:dyDescent="0.25">
      <c r="A46" s="207" t="s">
        <v>52</v>
      </c>
      <c r="B46" s="207"/>
      <c r="C46" s="2">
        <v>1175</v>
      </c>
      <c r="D46" s="2">
        <v>1075</v>
      </c>
      <c r="E46" s="2">
        <v>13915</v>
      </c>
      <c r="F46" s="2">
        <v>7425</v>
      </c>
      <c r="G46" s="3">
        <v>115</v>
      </c>
      <c r="H46" s="4">
        <v>23705</v>
      </c>
      <c r="I46" s="2">
        <v>283200</v>
      </c>
      <c r="J46" s="2">
        <v>259098</v>
      </c>
      <c r="K46" s="2">
        <v>3353815</v>
      </c>
      <c r="L46" s="2">
        <v>1789586</v>
      </c>
      <c r="M46" s="2">
        <v>27717</v>
      </c>
      <c r="N46" s="5">
        <v>5713416</v>
      </c>
    </row>
    <row r="47" spans="1:14" ht="11.25" customHeight="1" x14ac:dyDescent="0.25">
      <c r="A47" s="207" t="s">
        <v>53</v>
      </c>
      <c r="B47" s="207"/>
      <c r="C47" s="2">
        <v>33091</v>
      </c>
      <c r="D47" s="3">
        <v>557</v>
      </c>
      <c r="E47" s="2">
        <v>4198</v>
      </c>
      <c r="F47" s="3">
        <v>394</v>
      </c>
      <c r="G47" s="3">
        <v>157</v>
      </c>
      <c r="H47" s="4">
        <v>38397</v>
      </c>
      <c r="I47" s="2">
        <v>7975646</v>
      </c>
      <c r="J47" s="2">
        <v>134249</v>
      </c>
      <c r="K47" s="2">
        <v>1011809</v>
      </c>
      <c r="L47" s="2">
        <v>94961</v>
      </c>
      <c r="M47" s="2">
        <v>37839</v>
      </c>
      <c r="N47" s="5">
        <v>9254504</v>
      </c>
    </row>
    <row r="48" spans="1:14" ht="11.25" customHeight="1" x14ac:dyDescent="0.25">
      <c r="A48" s="207" t="s">
        <v>54</v>
      </c>
      <c r="B48" s="207"/>
      <c r="C48" s="3">
        <v>206</v>
      </c>
      <c r="D48" s="2">
        <v>10217</v>
      </c>
      <c r="E48" s="3">
        <v>826</v>
      </c>
      <c r="F48" s="3">
        <v>80</v>
      </c>
      <c r="G48" s="3">
        <v>27</v>
      </c>
      <c r="H48" s="4">
        <v>11356</v>
      </c>
      <c r="I48" s="2">
        <v>54605</v>
      </c>
      <c r="J48" s="2">
        <v>2708250</v>
      </c>
      <c r="K48" s="2">
        <v>218950</v>
      </c>
      <c r="L48" s="2">
        <v>21205</v>
      </c>
      <c r="M48" s="2">
        <v>7157</v>
      </c>
      <c r="N48" s="5">
        <v>3010167</v>
      </c>
    </row>
    <row r="49" spans="1:14" ht="11.25" customHeight="1" x14ac:dyDescent="0.25">
      <c r="A49" s="207" t="s">
        <v>55</v>
      </c>
      <c r="B49" s="207"/>
      <c r="C49" s="3">
        <v>57</v>
      </c>
      <c r="D49" s="3">
        <v>90</v>
      </c>
      <c r="E49" s="2">
        <v>6067</v>
      </c>
      <c r="F49" s="3">
        <v>16</v>
      </c>
      <c r="G49" s="2">
        <v>6585</v>
      </c>
      <c r="H49" s="4">
        <v>12815</v>
      </c>
      <c r="I49" s="2">
        <v>17177</v>
      </c>
      <c r="J49" s="2">
        <v>27124</v>
      </c>
      <c r="K49" s="2">
        <v>1828349</v>
      </c>
      <c r="L49" s="2">
        <v>4821</v>
      </c>
      <c r="M49" s="2">
        <v>1984455</v>
      </c>
      <c r="N49" s="5">
        <v>3861926</v>
      </c>
    </row>
    <row r="50" spans="1:14" ht="11.25" customHeight="1" x14ac:dyDescent="0.25">
      <c r="A50" s="207" t="s">
        <v>56</v>
      </c>
      <c r="B50" s="207"/>
      <c r="C50" s="2">
        <v>31032</v>
      </c>
      <c r="D50" s="2">
        <v>5053</v>
      </c>
      <c r="E50" s="2">
        <v>7725</v>
      </c>
      <c r="F50" s="3">
        <v>363</v>
      </c>
      <c r="G50" s="2">
        <v>1575</v>
      </c>
      <c r="H50" s="4">
        <v>45748</v>
      </c>
      <c r="I50" s="2">
        <v>7479384</v>
      </c>
      <c r="J50" s="2">
        <v>1217883</v>
      </c>
      <c r="K50" s="2">
        <v>1861891</v>
      </c>
      <c r="L50" s="2">
        <v>87489</v>
      </c>
      <c r="M50" s="2">
        <v>379608</v>
      </c>
      <c r="N50" s="5">
        <v>11026255</v>
      </c>
    </row>
    <row r="51" spans="1:14" ht="11.25" customHeight="1" x14ac:dyDescent="0.25">
      <c r="A51" s="207" t="s">
        <v>57</v>
      </c>
      <c r="B51" s="207"/>
      <c r="C51" s="3">
        <v>631</v>
      </c>
      <c r="D51" s="2">
        <v>10468</v>
      </c>
      <c r="E51" s="2">
        <v>6369</v>
      </c>
      <c r="F51" s="3">
        <v>114</v>
      </c>
      <c r="G51" s="2">
        <v>25039</v>
      </c>
      <c r="H51" s="4">
        <v>42621</v>
      </c>
      <c r="I51" s="2">
        <v>152085</v>
      </c>
      <c r="J51" s="2">
        <v>2523014</v>
      </c>
      <c r="K51" s="2">
        <v>1535065</v>
      </c>
      <c r="L51" s="2">
        <v>27476</v>
      </c>
      <c r="M51" s="2">
        <v>6034942</v>
      </c>
      <c r="N51" s="5">
        <v>10272582</v>
      </c>
    </row>
    <row r="52" spans="1:14" ht="11.25" customHeight="1" x14ac:dyDescent="0.25">
      <c r="A52" s="207" t="s">
        <v>58</v>
      </c>
      <c r="B52" s="207"/>
      <c r="C52" s="3">
        <v>259</v>
      </c>
      <c r="D52" s="3">
        <v>230</v>
      </c>
      <c r="E52" s="2">
        <v>16259</v>
      </c>
      <c r="F52" s="3">
        <v>126</v>
      </c>
      <c r="G52" s="2">
        <v>5890</v>
      </c>
      <c r="H52" s="4">
        <v>22764</v>
      </c>
      <c r="I52" s="2">
        <v>62423</v>
      </c>
      <c r="J52" s="2">
        <v>55435</v>
      </c>
      <c r="K52" s="2">
        <v>3918771</v>
      </c>
      <c r="L52" s="2">
        <v>30368</v>
      </c>
      <c r="M52" s="2">
        <v>1419615</v>
      </c>
      <c r="N52" s="5">
        <v>5486612</v>
      </c>
    </row>
    <row r="53" spans="1:14" ht="11.25" customHeight="1" x14ac:dyDescent="0.25">
      <c r="A53" s="207" t="s">
        <v>59</v>
      </c>
      <c r="B53" s="207"/>
      <c r="C53" s="2">
        <v>1211</v>
      </c>
      <c r="D53" s="2">
        <v>2419</v>
      </c>
      <c r="E53" s="3">
        <v>504</v>
      </c>
      <c r="F53" s="3">
        <v>116</v>
      </c>
      <c r="G53" s="2">
        <v>22337</v>
      </c>
      <c r="H53" s="4">
        <v>26587</v>
      </c>
      <c r="I53" s="2">
        <v>307094</v>
      </c>
      <c r="J53" s="2">
        <v>613424</v>
      </c>
      <c r="K53" s="2">
        <v>127808</v>
      </c>
      <c r="L53" s="2">
        <v>29418</v>
      </c>
      <c r="M53" s="2">
        <v>5664354</v>
      </c>
      <c r="N53" s="5">
        <v>6742098</v>
      </c>
    </row>
    <row r="54" spans="1:14" ht="11.25" customHeight="1" x14ac:dyDescent="0.25">
      <c r="A54" s="207" t="s">
        <v>60</v>
      </c>
      <c r="B54" s="207"/>
      <c r="C54" s="3">
        <v>408</v>
      </c>
      <c r="D54" s="3">
        <v>199</v>
      </c>
      <c r="E54" s="2">
        <v>9660</v>
      </c>
      <c r="F54" s="2">
        <v>8830</v>
      </c>
      <c r="G54" s="3">
        <v>39</v>
      </c>
      <c r="H54" s="4">
        <v>19136</v>
      </c>
      <c r="I54" s="2">
        <v>98337</v>
      </c>
      <c r="J54" s="2">
        <v>47962</v>
      </c>
      <c r="K54" s="2">
        <v>2328269</v>
      </c>
      <c r="L54" s="2">
        <v>2128221</v>
      </c>
      <c r="M54" s="2">
        <v>9399</v>
      </c>
      <c r="N54" s="5">
        <v>4612188</v>
      </c>
    </row>
    <row r="55" spans="1:14" ht="11.25" customHeight="1" x14ac:dyDescent="0.25">
      <c r="A55" s="207" t="s">
        <v>61</v>
      </c>
      <c r="B55" s="207"/>
      <c r="C55" s="3">
        <v>341</v>
      </c>
      <c r="D55" s="3">
        <v>380</v>
      </c>
      <c r="E55" s="2">
        <v>10046</v>
      </c>
      <c r="F55" s="2">
        <v>6528</v>
      </c>
      <c r="G55" s="3">
        <v>54</v>
      </c>
      <c r="H55" s="4">
        <v>17349</v>
      </c>
      <c r="I55" s="2">
        <v>97848</v>
      </c>
      <c r="J55" s="2">
        <v>109038</v>
      </c>
      <c r="K55" s="2">
        <v>2882628</v>
      </c>
      <c r="L55" s="2">
        <v>1873162</v>
      </c>
      <c r="M55" s="2">
        <v>15496</v>
      </c>
      <c r="N55" s="5">
        <v>4978172</v>
      </c>
    </row>
    <row r="56" spans="1:14" ht="11.25" customHeight="1" x14ac:dyDescent="0.25">
      <c r="A56" s="207" t="s">
        <v>62</v>
      </c>
      <c r="B56" s="207"/>
      <c r="C56" s="3">
        <v>201</v>
      </c>
      <c r="D56" s="2">
        <v>21844</v>
      </c>
      <c r="E56" s="2">
        <v>5105</v>
      </c>
      <c r="F56" s="3">
        <v>97</v>
      </c>
      <c r="G56" s="3">
        <v>42</v>
      </c>
      <c r="H56" s="4">
        <v>27289</v>
      </c>
      <c r="I56" s="2">
        <v>48443</v>
      </c>
      <c r="J56" s="2">
        <v>5264875</v>
      </c>
      <c r="K56" s="2">
        <v>1230415</v>
      </c>
      <c r="L56" s="2">
        <v>23379</v>
      </c>
      <c r="M56" s="2">
        <v>10122</v>
      </c>
      <c r="N56" s="5">
        <v>6577234</v>
      </c>
    </row>
    <row r="57" spans="1:14" ht="27" customHeight="1" x14ac:dyDescent="0.25">
      <c r="A57" s="207" t="s">
        <v>63</v>
      </c>
      <c r="B57" s="207"/>
      <c r="C57" s="2">
        <v>3627</v>
      </c>
      <c r="D57" s="2">
        <v>1489</v>
      </c>
      <c r="E57" s="2">
        <v>2217</v>
      </c>
      <c r="F57" s="2">
        <v>1814</v>
      </c>
      <c r="G57" s="3">
        <v>788</v>
      </c>
      <c r="H57" s="4">
        <v>9935</v>
      </c>
      <c r="I57" s="2">
        <v>578739</v>
      </c>
      <c r="J57" s="2">
        <v>237591</v>
      </c>
      <c r="K57" s="2">
        <v>353753</v>
      </c>
      <c r="L57" s="2">
        <v>289450</v>
      </c>
      <c r="M57" s="2">
        <v>125737</v>
      </c>
      <c r="N57" s="5">
        <v>1585270</v>
      </c>
    </row>
    <row r="58" spans="1:14" ht="14.25" customHeight="1" x14ac:dyDescent="0.25">
      <c r="A58" s="207" t="s">
        <v>64</v>
      </c>
      <c r="B58" s="207"/>
      <c r="C58" s="2">
        <v>10549</v>
      </c>
      <c r="D58" s="2">
        <v>1587</v>
      </c>
      <c r="E58" s="2">
        <v>4380</v>
      </c>
      <c r="F58" s="2">
        <v>1368</v>
      </c>
      <c r="G58" s="3">
        <v>847</v>
      </c>
      <c r="H58" s="4">
        <v>18731</v>
      </c>
      <c r="I58" s="2">
        <v>1796003</v>
      </c>
      <c r="J58" s="2">
        <v>270192</v>
      </c>
      <c r="K58" s="2">
        <v>745710</v>
      </c>
      <c r="L58" s="2">
        <v>232907</v>
      </c>
      <c r="M58" s="2">
        <v>144204</v>
      </c>
      <c r="N58" s="5">
        <v>3189016</v>
      </c>
    </row>
    <row r="59" spans="1:14" ht="14.25" customHeight="1" x14ac:dyDescent="0.25">
      <c r="A59" s="207" t="s">
        <v>65</v>
      </c>
      <c r="B59" s="207"/>
      <c r="C59" s="2">
        <v>4034</v>
      </c>
      <c r="D59" s="2">
        <v>12442</v>
      </c>
      <c r="E59" s="2">
        <v>6382</v>
      </c>
      <c r="F59" s="3">
        <v>980</v>
      </c>
      <c r="G59" s="3">
        <v>736</v>
      </c>
      <c r="H59" s="4">
        <v>24574</v>
      </c>
      <c r="I59" s="2">
        <v>686801</v>
      </c>
      <c r="J59" s="2">
        <v>2118291</v>
      </c>
      <c r="K59" s="2">
        <v>1086557</v>
      </c>
      <c r="L59" s="2">
        <v>166848</v>
      </c>
      <c r="M59" s="2">
        <v>125307</v>
      </c>
      <c r="N59" s="5">
        <v>4183804</v>
      </c>
    </row>
    <row r="60" spans="1:14" ht="30" customHeight="1" x14ac:dyDescent="0.25">
      <c r="A60" s="207" t="s">
        <v>66</v>
      </c>
      <c r="B60" s="207"/>
      <c r="C60" s="2">
        <v>1427</v>
      </c>
      <c r="D60" s="2">
        <v>1646</v>
      </c>
      <c r="E60" s="3">
        <v>185</v>
      </c>
      <c r="F60" s="3">
        <v>44</v>
      </c>
      <c r="G60" s="2">
        <v>2529</v>
      </c>
      <c r="H60" s="4">
        <v>5831</v>
      </c>
      <c r="I60" s="2">
        <v>227698</v>
      </c>
      <c r="J60" s="2">
        <v>262642</v>
      </c>
      <c r="K60" s="2">
        <v>29520</v>
      </c>
      <c r="L60" s="2">
        <v>7021</v>
      </c>
      <c r="M60" s="2">
        <v>403537</v>
      </c>
      <c r="N60" s="5">
        <v>930418</v>
      </c>
    </row>
    <row r="61" spans="1:14" ht="28.5" customHeight="1" x14ac:dyDescent="0.25">
      <c r="A61" s="207" t="s">
        <v>67</v>
      </c>
      <c r="B61" s="207"/>
      <c r="C61" s="3">
        <v>9</v>
      </c>
      <c r="D61" s="3">
        <v>14</v>
      </c>
      <c r="E61" s="2">
        <v>1592</v>
      </c>
      <c r="F61" s="3">
        <v>29</v>
      </c>
      <c r="G61" s="2">
        <v>2266</v>
      </c>
      <c r="H61" s="4">
        <v>3910</v>
      </c>
      <c r="I61" s="2">
        <v>1436</v>
      </c>
      <c r="J61" s="2">
        <v>2235</v>
      </c>
      <c r="K61" s="2">
        <v>254025</v>
      </c>
      <c r="L61" s="2">
        <v>4627</v>
      </c>
      <c r="M61" s="2">
        <v>361572</v>
      </c>
      <c r="N61" s="5">
        <v>623895</v>
      </c>
    </row>
    <row r="62" spans="1:14" ht="29.25" customHeight="1" x14ac:dyDescent="0.25">
      <c r="A62" s="207" t="s">
        <v>68</v>
      </c>
      <c r="B62" s="207"/>
      <c r="C62" s="3">
        <v>239</v>
      </c>
      <c r="D62" s="3">
        <v>78</v>
      </c>
      <c r="E62" s="3">
        <v>70</v>
      </c>
      <c r="F62" s="3">
        <v>42</v>
      </c>
      <c r="G62" s="3">
        <v>19</v>
      </c>
      <c r="H62" s="6">
        <v>448</v>
      </c>
      <c r="I62" s="2">
        <v>38135</v>
      </c>
      <c r="J62" s="2">
        <v>12447</v>
      </c>
      <c r="K62" s="2">
        <v>11170</v>
      </c>
      <c r="L62" s="2">
        <v>6701</v>
      </c>
      <c r="M62" s="2">
        <v>3033</v>
      </c>
      <c r="N62" s="5">
        <v>71486</v>
      </c>
    </row>
    <row r="63" spans="1:14" ht="14.25" customHeight="1" x14ac:dyDescent="0.25">
      <c r="A63" s="207" t="s">
        <v>69</v>
      </c>
      <c r="B63" s="207"/>
      <c r="C63" s="3">
        <v>829</v>
      </c>
      <c r="D63" s="2">
        <v>1581</v>
      </c>
      <c r="E63" s="2">
        <v>3452</v>
      </c>
      <c r="F63" s="3">
        <v>440</v>
      </c>
      <c r="G63" s="3">
        <v>153</v>
      </c>
      <c r="H63" s="4">
        <v>6455</v>
      </c>
      <c r="I63" s="2">
        <v>99262</v>
      </c>
      <c r="J63" s="2">
        <v>189304</v>
      </c>
      <c r="K63" s="2">
        <v>413334</v>
      </c>
      <c r="L63" s="2">
        <v>52684</v>
      </c>
      <c r="M63" s="2">
        <v>18320</v>
      </c>
      <c r="N63" s="5">
        <v>772904</v>
      </c>
    </row>
    <row r="64" spans="1:14" ht="29.25" customHeight="1" x14ac:dyDescent="0.25">
      <c r="A64" s="207" t="s">
        <v>70</v>
      </c>
      <c r="B64" s="207"/>
      <c r="C64" s="2">
        <v>1328</v>
      </c>
      <c r="D64" s="3">
        <v>348</v>
      </c>
      <c r="E64" s="3">
        <v>408</v>
      </c>
      <c r="F64" s="3">
        <v>157</v>
      </c>
      <c r="G64" s="3">
        <v>101</v>
      </c>
      <c r="H64" s="4">
        <v>2342</v>
      </c>
      <c r="I64" s="2">
        <v>237584</v>
      </c>
      <c r="J64" s="2">
        <v>62258</v>
      </c>
      <c r="K64" s="2">
        <v>72994</v>
      </c>
      <c r="L64" s="2">
        <v>28089</v>
      </c>
      <c r="M64" s="2">
        <v>18070</v>
      </c>
      <c r="N64" s="5">
        <v>418995</v>
      </c>
    </row>
    <row r="65" spans="1:14" ht="11.25" customHeight="1" x14ac:dyDescent="0.25">
      <c r="A65" s="207" t="s">
        <v>71</v>
      </c>
      <c r="B65" s="207"/>
      <c r="C65" s="3">
        <v>24</v>
      </c>
      <c r="D65" s="3">
        <v>5</v>
      </c>
      <c r="E65" s="3">
        <v>2</v>
      </c>
      <c r="F65" s="3">
        <v>2</v>
      </c>
      <c r="G65" s="3">
        <v>6</v>
      </c>
      <c r="H65" s="6">
        <v>39</v>
      </c>
      <c r="I65" s="2">
        <v>6618</v>
      </c>
      <c r="J65" s="2">
        <v>1379</v>
      </c>
      <c r="K65" s="3">
        <v>552</v>
      </c>
      <c r="L65" s="3">
        <v>552</v>
      </c>
      <c r="M65" s="2">
        <v>1655</v>
      </c>
      <c r="N65" s="5">
        <v>10756</v>
      </c>
    </row>
    <row r="66" spans="1:14" s="1" customFormat="1" ht="11.25" customHeight="1" x14ac:dyDescent="0.25">
      <c r="A66" s="207" t="s">
        <v>72</v>
      </c>
      <c r="B66" s="207"/>
      <c r="C66" s="2">
        <v>602087</v>
      </c>
      <c r="D66" s="2">
        <v>436034</v>
      </c>
      <c r="E66" s="2">
        <v>450778</v>
      </c>
      <c r="F66" s="2">
        <v>203328</v>
      </c>
      <c r="G66" s="2">
        <v>236235</v>
      </c>
      <c r="H66" s="4">
        <v>1928462</v>
      </c>
      <c r="I66" s="2">
        <v>142952327</v>
      </c>
      <c r="J66" s="2">
        <v>99809568</v>
      </c>
      <c r="K66" s="2">
        <v>108100486</v>
      </c>
      <c r="L66" s="2">
        <v>48340212</v>
      </c>
      <c r="M66" s="2">
        <v>57572884</v>
      </c>
      <c r="N66" s="5">
        <v>456775477</v>
      </c>
    </row>
  </sheetData>
  <mergeCells count="68">
    <mergeCell ref="A66:B66"/>
    <mergeCell ref="K1:N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41:B41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6:B6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5:B5"/>
    <mergeCell ref="A2:N2"/>
    <mergeCell ref="A3:A4"/>
    <mergeCell ref="B3:B4"/>
    <mergeCell ref="C3:H3"/>
    <mergeCell ref="I3:N3"/>
  </mergeCells>
  <pageMargins left="0.7" right="0.7" top="0.75" bottom="0.75" header="0.3" footer="0.3"/>
  <pageSetup paperSize="9" scale="7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6"/>
  <sheetViews>
    <sheetView tabSelected="1" view="pageBreakPreview" zoomScaleNormal="100" zoomScaleSheetLayoutView="100" workbookViewId="0">
      <pane xSplit="2" ySplit="4" topLeftCell="F63" activePane="bottomRight" state="frozen"/>
      <selection pane="topRight" activeCell="C1" sqref="C1"/>
      <selection pane="bottomLeft" activeCell="A5" sqref="A5"/>
      <selection pane="bottomRight" activeCell="L73" sqref="L73"/>
    </sheetView>
  </sheetViews>
  <sheetFormatPr defaultRowHeight="15" x14ac:dyDescent="0.25"/>
  <cols>
    <col min="1" max="1" width="7.5703125" style="1" customWidth="1"/>
    <col min="2" max="2" width="25.28515625" style="1" customWidth="1"/>
    <col min="3" max="3" width="11.85546875" style="1" customWidth="1"/>
    <col min="4" max="4" width="10.28515625" style="1" customWidth="1"/>
    <col min="5" max="5" width="10.42578125" style="1" customWidth="1"/>
    <col min="6" max="6" width="10.28515625" style="1" customWidth="1"/>
    <col min="7" max="7" width="12.42578125" style="1" customWidth="1"/>
    <col min="8" max="8" width="11" style="1" customWidth="1"/>
    <col min="9" max="9" width="11.7109375" style="1" customWidth="1"/>
    <col min="10" max="11" width="10.140625" style="1" customWidth="1"/>
    <col min="12" max="12" width="10" style="1" customWidth="1"/>
    <col min="13" max="13" width="9.7109375" style="1" customWidth="1"/>
    <col min="14" max="14" width="10.28515625" style="1" customWidth="1"/>
    <col min="15" max="15" width="10.5703125" style="1" customWidth="1"/>
    <col min="16" max="21" width="9.140625" customWidth="1"/>
    <col min="22" max="22" width="12.28515625" customWidth="1"/>
    <col min="23" max="255" width="9.140625" customWidth="1"/>
    <col min="256" max="256" width="6.5703125" customWidth="1"/>
    <col min="257" max="257" width="7.5703125" customWidth="1"/>
    <col min="258" max="258" width="25.28515625" customWidth="1"/>
    <col min="259" max="259" width="9" customWidth="1"/>
    <col min="260" max="260" width="8.140625" customWidth="1"/>
    <col min="261" max="263" width="9" customWidth="1"/>
    <col min="264" max="264" width="11.42578125" customWidth="1"/>
    <col min="265" max="265" width="6.140625" customWidth="1"/>
    <col min="266" max="270" width="9" customWidth="1"/>
    <col min="271" max="271" width="10.5703125" customWidth="1"/>
    <col min="272" max="511" width="9.140625" customWidth="1"/>
    <col min="512" max="512" width="6.5703125" customWidth="1"/>
    <col min="513" max="513" width="7.5703125" customWidth="1"/>
    <col min="514" max="514" width="25.28515625" customWidth="1"/>
    <col min="515" max="515" width="9" customWidth="1"/>
    <col min="516" max="516" width="8.140625" customWidth="1"/>
    <col min="517" max="519" width="9" customWidth="1"/>
    <col min="520" max="520" width="11.42578125" customWidth="1"/>
    <col min="521" max="521" width="6.140625" customWidth="1"/>
    <col min="522" max="526" width="9" customWidth="1"/>
    <col min="527" max="527" width="10.5703125" customWidth="1"/>
    <col min="528" max="767" width="9.140625" customWidth="1"/>
    <col min="768" max="768" width="6.5703125" customWidth="1"/>
    <col min="769" max="769" width="7.5703125" customWidth="1"/>
    <col min="770" max="770" width="25.28515625" customWidth="1"/>
    <col min="771" max="771" width="9" customWidth="1"/>
    <col min="772" max="772" width="8.140625" customWidth="1"/>
    <col min="773" max="775" width="9" customWidth="1"/>
    <col min="776" max="776" width="11.42578125" customWidth="1"/>
    <col min="777" max="777" width="6.140625" customWidth="1"/>
    <col min="778" max="782" width="9" customWidth="1"/>
    <col min="783" max="783" width="10.5703125" customWidth="1"/>
    <col min="784" max="1023" width="9.140625" customWidth="1"/>
    <col min="1024" max="1024" width="6.5703125" customWidth="1"/>
    <col min="1025" max="1025" width="7.5703125" customWidth="1"/>
    <col min="1026" max="1026" width="25.28515625" customWidth="1"/>
    <col min="1027" max="1027" width="9" customWidth="1"/>
    <col min="1028" max="1028" width="8.140625" customWidth="1"/>
    <col min="1029" max="1031" width="9" customWidth="1"/>
    <col min="1032" max="1032" width="11.42578125" customWidth="1"/>
    <col min="1033" max="1033" width="6.140625" customWidth="1"/>
    <col min="1034" max="1038" width="9" customWidth="1"/>
    <col min="1039" max="1039" width="10.5703125" customWidth="1"/>
    <col min="1040" max="1279" width="9.140625" customWidth="1"/>
    <col min="1280" max="1280" width="6.5703125" customWidth="1"/>
    <col min="1281" max="1281" width="7.5703125" customWidth="1"/>
    <col min="1282" max="1282" width="25.28515625" customWidth="1"/>
    <col min="1283" max="1283" width="9" customWidth="1"/>
    <col min="1284" max="1284" width="8.140625" customWidth="1"/>
    <col min="1285" max="1287" width="9" customWidth="1"/>
    <col min="1288" max="1288" width="11.42578125" customWidth="1"/>
    <col min="1289" max="1289" width="6.140625" customWidth="1"/>
    <col min="1290" max="1294" width="9" customWidth="1"/>
    <col min="1295" max="1295" width="10.5703125" customWidth="1"/>
    <col min="1296" max="1535" width="9.140625" customWidth="1"/>
    <col min="1536" max="1536" width="6.5703125" customWidth="1"/>
    <col min="1537" max="1537" width="7.5703125" customWidth="1"/>
    <col min="1538" max="1538" width="25.28515625" customWidth="1"/>
    <col min="1539" max="1539" width="9" customWidth="1"/>
    <col min="1540" max="1540" width="8.140625" customWidth="1"/>
    <col min="1541" max="1543" width="9" customWidth="1"/>
    <col min="1544" max="1544" width="11.42578125" customWidth="1"/>
    <col min="1545" max="1545" width="6.140625" customWidth="1"/>
    <col min="1546" max="1550" width="9" customWidth="1"/>
    <col min="1551" max="1551" width="10.5703125" customWidth="1"/>
    <col min="1552" max="1791" width="9.140625" customWidth="1"/>
    <col min="1792" max="1792" width="6.5703125" customWidth="1"/>
    <col min="1793" max="1793" width="7.5703125" customWidth="1"/>
    <col min="1794" max="1794" width="25.28515625" customWidth="1"/>
    <col min="1795" max="1795" width="9" customWidth="1"/>
    <col min="1796" max="1796" width="8.140625" customWidth="1"/>
    <col min="1797" max="1799" width="9" customWidth="1"/>
    <col min="1800" max="1800" width="11.42578125" customWidth="1"/>
    <col min="1801" max="1801" width="6.140625" customWidth="1"/>
    <col min="1802" max="1806" width="9" customWidth="1"/>
    <col min="1807" max="1807" width="10.5703125" customWidth="1"/>
    <col min="1808" max="2047" width="9.140625" customWidth="1"/>
    <col min="2048" max="2048" width="6.5703125" customWidth="1"/>
    <col min="2049" max="2049" width="7.5703125" customWidth="1"/>
    <col min="2050" max="2050" width="25.28515625" customWidth="1"/>
    <col min="2051" max="2051" width="9" customWidth="1"/>
    <col min="2052" max="2052" width="8.140625" customWidth="1"/>
    <col min="2053" max="2055" width="9" customWidth="1"/>
    <col min="2056" max="2056" width="11.42578125" customWidth="1"/>
    <col min="2057" max="2057" width="6.140625" customWidth="1"/>
    <col min="2058" max="2062" width="9" customWidth="1"/>
    <col min="2063" max="2063" width="10.5703125" customWidth="1"/>
    <col min="2064" max="2303" width="9.140625" customWidth="1"/>
    <col min="2304" max="2304" width="6.5703125" customWidth="1"/>
    <col min="2305" max="2305" width="7.5703125" customWidth="1"/>
    <col min="2306" max="2306" width="25.28515625" customWidth="1"/>
    <col min="2307" max="2307" width="9" customWidth="1"/>
    <col min="2308" max="2308" width="8.140625" customWidth="1"/>
    <col min="2309" max="2311" width="9" customWidth="1"/>
    <col min="2312" max="2312" width="11.42578125" customWidth="1"/>
    <col min="2313" max="2313" width="6.140625" customWidth="1"/>
    <col min="2314" max="2318" width="9" customWidth="1"/>
    <col min="2319" max="2319" width="10.5703125" customWidth="1"/>
    <col min="2320" max="2559" width="9.140625" customWidth="1"/>
    <col min="2560" max="2560" width="6.5703125" customWidth="1"/>
    <col min="2561" max="2561" width="7.5703125" customWidth="1"/>
    <col min="2562" max="2562" width="25.28515625" customWidth="1"/>
    <col min="2563" max="2563" width="9" customWidth="1"/>
    <col min="2564" max="2564" width="8.140625" customWidth="1"/>
    <col min="2565" max="2567" width="9" customWidth="1"/>
    <col min="2568" max="2568" width="11.42578125" customWidth="1"/>
    <col min="2569" max="2569" width="6.140625" customWidth="1"/>
    <col min="2570" max="2574" width="9" customWidth="1"/>
    <col min="2575" max="2575" width="10.5703125" customWidth="1"/>
    <col min="2576" max="2815" width="9.140625" customWidth="1"/>
    <col min="2816" max="2816" width="6.5703125" customWidth="1"/>
    <col min="2817" max="2817" width="7.5703125" customWidth="1"/>
    <col min="2818" max="2818" width="25.28515625" customWidth="1"/>
    <col min="2819" max="2819" width="9" customWidth="1"/>
    <col min="2820" max="2820" width="8.140625" customWidth="1"/>
    <col min="2821" max="2823" width="9" customWidth="1"/>
    <col min="2824" max="2824" width="11.42578125" customWidth="1"/>
    <col min="2825" max="2825" width="6.140625" customWidth="1"/>
    <col min="2826" max="2830" width="9" customWidth="1"/>
    <col min="2831" max="2831" width="10.5703125" customWidth="1"/>
    <col min="2832" max="3071" width="9.140625" customWidth="1"/>
    <col min="3072" max="3072" width="6.5703125" customWidth="1"/>
    <col min="3073" max="3073" width="7.5703125" customWidth="1"/>
    <col min="3074" max="3074" width="25.28515625" customWidth="1"/>
    <col min="3075" max="3075" width="9" customWidth="1"/>
    <col min="3076" max="3076" width="8.140625" customWidth="1"/>
    <col min="3077" max="3079" width="9" customWidth="1"/>
    <col min="3080" max="3080" width="11.42578125" customWidth="1"/>
    <col min="3081" max="3081" width="6.140625" customWidth="1"/>
    <col min="3082" max="3086" width="9" customWidth="1"/>
    <col min="3087" max="3087" width="10.5703125" customWidth="1"/>
    <col min="3088" max="3327" width="9.140625" customWidth="1"/>
    <col min="3328" max="3328" width="6.5703125" customWidth="1"/>
    <col min="3329" max="3329" width="7.5703125" customWidth="1"/>
    <col min="3330" max="3330" width="25.28515625" customWidth="1"/>
    <col min="3331" max="3331" width="9" customWidth="1"/>
    <col min="3332" max="3332" width="8.140625" customWidth="1"/>
    <col min="3333" max="3335" width="9" customWidth="1"/>
    <col min="3336" max="3336" width="11.42578125" customWidth="1"/>
    <col min="3337" max="3337" width="6.140625" customWidth="1"/>
    <col min="3338" max="3342" width="9" customWidth="1"/>
    <col min="3343" max="3343" width="10.5703125" customWidth="1"/>
    <col min="3344" max="3583" width="9.140625" customWidth="1"/>
    <col min="3584" max="3584" width="6.5703125" customWidth="1"/>
    <col min="3585" max="3585" width="7.5703125" customWidth="1"/>
    <col min="3586" max="3586" width="25.28515625" customWidth="1"/>
    <col min="3587" max="3587" width="9" customWidth="1"/>
    <col min="3588" max="3588" width="8.140625" customWidth="1"/>
    <col min="3589" max="3591" width="9" customWidth="1"/>
    <col min="3592" max="3592" width="11.42578125" customWidth="1"/>
    <col min="3593" max="3593" width="6.140625" customWidth="1"/>
    <col min="3594" max="3598" width="9" customWidth="1"/>
    <col min="3599" max="3599" width="10.5703125" customWidth="1"/>
    <col min="3600" max="3839" width="9.140625" customWidth="1"/>
    <col min="3840" max="3840" width="6.5703125" customWidth="1"/>
    <col min="3841" max="3841" width="7.5703125" customWidth="1"/>
    <col min="3842" max="3842" width="25.28515625" customWidth="1"/>
    <col min="3843" max="3843" width="9" customWidth="1"/>
    <col min="3844" max="3844" width="8.140625" customWidth="1"/>
    <col min="3845" max="3847" width="9" customWidth="1"/>
    <col min="3848" max="3848" width="11.42578125" customWidth="1"/>
    <col min="3849" max="3849" width="6.140625" customWidth="1"/>
    <col min="3850" max="3854" width="9" customWidth="1"/>
    <col min="3855" max="3855" width="10.5703125" customWidth="1"/>
    <col min="3856" max="4095" width="9.140625" customWidth="1"/>
    <col min="4096" max="4096" width="6.5703125" customWidth="1"/>
    <col min="4097" max="4097" width="7.5703125" customWidth="1"/>
    <col min="4098" max="4098" width="25.28515625" customWidth="1"/>
    <col min="4099" max="4099" width="9" customWidth="1"/>
    <col min="4100" max="4100" width="8.140625" customWidth="1"/>
    <col min="4101" max="4103" width="9" customWidth="1"/>
    <col min="4104" max="4104" width="11.42578125" customWidth="1"/>
    <col min="4105" max="4105" width="6.140625" customWidth="1"/>
    <col min="4106" max="4110" width="9" customWidth="1"/>
    <col min="4111" max="4111" width="10.5703125" customWidth="1"/>
    <col min="4112" max="4351" width="9.140625" customWidth="1"/>
    <col min="4352" max="4352" width="6.5703125" customWidth="1"/>
    <col min="4353" max="4353" width="7.5703125" customWidth="1"/>
    <col min="4354" max="4354" width="25.28515625" customWidth="1"/>
    <col min="4355" max="4355" width="9" customWidth="1"/>
    <col min="4356" max="4356" width="8.140625" customWidth="1"/>
    <col min="4357" max="4359" width="9" customWidth="1"/>
    <col min="4360" max="4360" width="11.42578125" customWidth="1"/>
    <col min="4361" max="4361" width="6.140625" customWidth="1"/>
    <col min="4362" max="4366" width="9" customWidth="1"/>
    <col min="4367" max="4367" width="10.5703125" customWidth="1"/>
    <col min="4368" max="4607" width="9.140625" customWidth="1"/>
    <col min="4608" max="4608" width="6.5703125" customWidth="1"/>
    <col min="4609" max="4609" width="7.5703125" customWidth="1"/>
    <col min="4610" max="4610" width="25.28515625" customWidth="1"/>
    <col min="4611" max="4611" width="9" customWidth="1"/>
    <col min="4612" max="4612" width="8.140625" customWidth="1"/>
    <col min="4613" max="4615" width="9" customWidth="1"/>
    <col min="4616" max="4616" width="11.42578125" customWidth="1"/>
    <col min="4617" max="4617" width="6.140625" customWidth="1"/>
    <col min="4618" max="4622" width="9" customWidth="1"/>
    <col min="4623" max="4623" width="10.5703125" customWidth="1"/>
    <col min="4624" max="4863" width="9.140625" customWidth="1"/>
    <col min="4864" max="4864" width="6.5703125" customWidth="1"/>
    <col min="4865" max="4865" width="7.5703125" customWidth="1"/>
    <col min="4866" max="4866" width="25.28515625" customWidth="1"/>
    <col min="4867" max="4867" width="9" customWidth="1"/>
    <col min="4868" max="4868" width="8.140625" customWidth="1"/>
    <col min="4869" max="4871" width="9" customWidth="1"/>
    <col min="4872" max="4872" width="11.42578125" customWidth="1"/>
    <col min="4873" max="4873" width="6.140625" customWidth="1"/>
    <col min="4874" max="4878" width="9" customWidth="1"/>
    <col min="4879" max="4879" width="10.5703125" customWidth="1"/>
    <col min="4880" max="5119" width="9.140625" customWidth="1"/>
    <col min="5120" max="5120" width="6.5703125" customWidth="1"/>
    <col min="5121" max="5121" width="7.5703125" customWidth="1"/>
    <col min="5122" max="5122" width="25.28515625" customWidth="1"/>
    <col min="5123" max="5123" width="9" customWidth="1"/>
    <col min="5124" max="5124" width="8.140625" customWidth="1"/>
    <col min="5125" max="5127" width="9" customWidth="1"/>
    <col min="5128" max="5128" width="11.42578125" customWidth="1"/>
    <col min="5129" max="5129" width="6.140625" customWidth="1"/>
    <col min="5130" max="5134" width="9" customWidth="1"/>
    <col min="5135" max="5135" width="10.5703125" customWidth="1"/>
    <col min="5136" max="5375" width="9.140625" customWidth="1"/>
    <col min="5376" max="5376" width="6.5703125" customWidth="1"/>
    <col min="5377" max="5377" width="7.5703125" customWidth="1"/>
    <col min="5378" max="5378" width="25.28515625" customWidth="1"/>
    <col min="5379" max="5379" width="9" customWidth="1"/>
    <col min="5380" max="5380" width="8.140625" customWidth="1"/>
    <col min="5381" max="5383" width="9" customWidth="1"/>
    <col min="5384" max="5384" width="11.42578125" customWidth="1"/>
    <col min="5385" max="5385" width="6.140625" customWidth="1"/>
    <col min="5386" max="5390" width="9" customWidth="1"/>
    <col min="5391" max="5391" width="10.5703125" customWidth="1"/>
    <col min="5392" max="5631" width="9.140625" customWidth="1"/>
    <col min="5632" max="5632" width="6.5703125" customWidth="1"/>
    <col min="5633" max="5633" width="7.5703125" customWidth="1"/>
    <col min="5634" max="5634" width="25.28515625" customWidth="1"/>
    <col min="5635" max="5635" width="9" customWidth="1"/>
    <col min="5636" max="5636" width="8.140625" customWidth="1"/>
    <col min="5637" max="5639" width="9" customWidth="1"/>
    <col min="5640" max="5640" width="11.42578125" customWidth="1"/>
    <col min="5641" max="5641" width="6.140625" customWidth="1"/>
    <col min="5642" max="5646" width="9" customWidth="1"/>
    <col min="5647" max="5647" width="10.5703125" customWidth="1"/>
    <col min="5648" max="5887" width="9.140625" customWidth="1"/>
    <col min="5888" max="5888" width="6.5703125" customWidth="1"/>
    <col min="5889" max="5889" width="7.5703125" customWidth="1"/>
    <col min="5890" max="5890" width="25.28515625" customWidth="1"/>
    <col min="5891" max="5891" width="9" customWidth="1"/>
    <col min="5892" max="5892" width="8.140625" customWidth="1"/>
    <col min="5893" max="5895" width="9" customWidth="1"/>
    <col min="5896" max="5896" width="11.42578125" customWidth="1"/>
    <col min="5897" max="5897" width="6.140625" customWidth="1"/>
    <col min="5898" max="5902" width="9" customWidth="1"/>
    <col min="5903" max="5903" width="10.5703125" customWidth="1"/>
    <col min="5904" max="6143" width="9.140625" customWidth="1"/>
    <col min="6144" max="6144" width="6.5703125" customWidth="1"/>
    <col min="6145" max="6145" width="7.5703125" customWidth="1"/>
    <col min="6146" max="6146" width="25.28515625" customWidth="1"/>
    <col min="6147" max="6147" width="9" customWidth="1"/>
    <col min="6148" max="6148" width="8.140625" customWidth="1"/>
    <col min="6149" max="6151" width="9" customWidth="1"/>
    <col min="6152" max="6152" width="11.42578125" customWidth="1"/>
    <col min="6153" max="6153" width="6.140625" customWidth="1"/>
    <col min="6154" max="6158" width="9" customWidth="1"/>
    <col min="6159" max="6159" width="10.5703125" customWidth="1"/>
    <col min="6160" max="6399" width="9.140625" customWidth="1"/>
    <col min="6400" max="6400" width="6.5703125" customWidth="1"/>
    <col min="6401" max="6401" width="7.5703125" customWidth="1"/>
    <col min="6402" max="6402" width="25.28515625" customWidth="1"/>
    <col min="6403" max="6403" width="9" customWidth="1"/>
    <col min="6404" max="6404" width="8.140625" customWidth="1"/>
    <col min="6405" max="6407" width="9" customWidth="1"/>
    <col min="6408" max="6408" width="11.42578125" customWidth="1"/>
    <col min="6409" max="6409" width="6.140625" customWidth="1"/>
    <col min="6410" max="6414" width="9" customWidth="1"/>
    <col min="6415" max="6415" width="10.5703125" customWidth="1"/>
    <col min="6416" max="6655" width="9.140625" customWidth="1"/>
    <col min="6656" max="6656" width="6.5703125" customWidth="1"/>
    <col min="6657" max="6657" width="7.5703125" customWidth="1"/>
    <col min="6658" max="6658" width="25.28515625" customWidth="1"/>
    <col min="6659" max="6659" width="9" customWidth="1"/>
    <col min="6660" max="6660" width="8.140625" customWidth="1"/>
    <col min="6661" max="6663" width="9" customWidth="1"/>
    <col min="6664" max="6664" width="11.42578125" customWidth="1"/>
    <col min="6665" max="6665" width="6.140625" customWidth="1"/>
    <col min="6666" max="6670" width="9" customWidth="1"/>
    <col min="6671" max="6671" width="10.5703125" customWidth="1"/>
    <col min="6672" max="6911" width="9.140625" customWidth="1"/>
    <col min="6912" max="6912" width="6.5703125" customWidth="1"/>
    <col min="6913" max="6913" width="7.5703125" customWidth="1"/>
    <col min="6914" max="6914" width="25.28515625" customWidth="1"/>
    <col min="6915" max="6915" width="9" customWidth="1"/>
    <col min="6916" max="6916" width="8.140625" customWidth="1"/>
    <col min="6917" max="6919" width="9" customWidth="1"/>
    <col min="6920" max="6920" width="11.42578125" customWidth="1"/>
    <col min="6921" max="6921" width="6.140625" customWidth="1"/>
    <col min="6922" max="6926" width="9" customWidth="1"/>
    <col min="6927" max="6927" width="10.5703125" customWidth="1"/>
    <col min="6928" max="7167" width="9.140625" customWidth="1"/>
    <col min="7168" max="7168" width="6.5703125" customWidth="1"/>
    <col min="7169" max="7169" width="7.5703125" customWidth="1"/>
    <col min="7170" max="7170" width="25.28515625" customWidth="1"/>
    <col min="7171" max="7171" width="9" customWidth="1"/>
    <col min="7172" max="7172" width="8.140625" customWidth="1"/>
    <col min="7173" max="7175" width="9" customWidth="1"/>
    <col min="7176" max="7176" width="11.42578125" customWidth="1"/>
    <col min="7177" max="7177" width="6.140625" customWidth="1"/>
    <col min="7178" max="7182" width="9" customWidth="1"/>
    <col min="7183" max="7183" width="10.5703125" customWidth="1"/>
    <col min="7184" max="7423" width="9.140625" customWidth="1"/>
    <col min="7424" max="7424" width="6.5703125" customWidth="1"/>
    <col min="7425" max="7425" width="7.5703125" customWidth="1"/>
    <col min="7426" max="7426" width="25.28515625" customWidth="1"/>
    <col min="7427" max="7427" width="9" customWidth="1"/>
    <col min="7428" max="7428" width="8.140625" customWidth="1"/>
    <col min="7429" max="7431" width="9" customWidth="1"/>
    <col min="7432" max="7432" width="11.42578125" customWidth="1"/>
    <col min="7433" max="7433" width="6.140625" customWidth="1"/>
    <col min="7434" max="7438" width="9" customWidth="1"/>
    <col min="7439" max="7439" width="10.5703125" customWidth="1"/>
    <col min="7440" max="7679" width="9.140625" customWidth="1"/>
    <col min="7680" max="7680" width="6.5703125" customWidth="1"/>
    <col min="7681" max="7681" width="7.5703125" customWidth="1"/>
    <col min="7682" max="7682" width="25.28515625" customWidth="1"/>
    <col min="7683" max="7683" width="9" customWidth="1"/>
    <col min="7684" max="7684" width="8.140625" customWidth="1"/>
    <col min="7685" max="7687" width="9" customWidth="1"/>
    <col min="7688" max="7688" width="11.42578125" customWidth="1"/>
    <col min="7689" max="7689" width="6.140625" customWidth="1"/>
    <col min="7690" max="7694" width="9" customWidth="1"/>
    <col min="7695" max="7695" width="10.5703125" customWidth="1"/>
    <col min="7696" max="7935" width="9.140625" customWidth="1"/>
    <col min="7936" max="7936" width="6.5703125" customWidth="1"/>
    <col min="7937" max="7937" width="7.5703125" customWidth="1"/>
    <col min="7938" max="7938" width="25.28515625" customWidth="1"/>
    <col min="7939" max="7939" width="9" customWidth="1"/>
    <col min="7940" max="7940" width="8.140625" customWidth="1"/>
    <col min="7941" max="7943" width="9" customWidth="1"/>
    <col min="7944" max="7944" width="11.42578125" customWidth="1"/>
    <col min="7945" max="7945" width="6.140625" customWidth="1"/>
    <col min="7946" max="7950" width="9" customWidth="1"/>
    <col min="7951" max="7951" width="10.5703125" customWidth="1"/>
    <col min="7952" max="8191" width="9.140625" customWidth="1"/>
    <col min="8192" max="8192" width="6.5703125" customWidth="1"/>
    <col min="8193" max="8193" width="7.5703125" customWidth="1"/>
    <col min="8194" max="8194" width="25.28515625" customWidth="1"/>
    <col min="8195" max="8195" width="9" customWidth="1"/>
    <col min="8196" max="8196" width="8.140625" customWidth="1"/>
    <col min="8197" max="8199" width="9" customWidth="1"/>
    <col min="8200" max="8200" width="11.42578125" customWidth="1"/>
    <col min="8201" max="8201" width="6.140625" customWidth="1"/>
    <col min="8202" max="8206" width="9" customWidth="1"/>
    <col min="8207" max="8207" width="10.5703125" customWidth="1"/>
    <col min="8208" max="8447" width="9.140625" customWidth="1"/>
    <col min="8448" max="8448" width="6.5703125" customWidth="1"/>
    <col min="8449" max="8449" width="7.5703125" customWidth="1"/>
    <col min="8450" max="8450" width="25.28515625" customWidth="1"/>
    <col min="8451" max="8451" width="9" customWidth="1"/>
    <col min="8452" max="8452" width="8.140625" customWidth="1"/>
    <col min="8453" max="8455" width="9" customWidth="1"/>
    <col min="8456" max="8456" width="11.42578125" customWidth="1"/>
    <col min="8457" max="8457" width="6.140625" customWidth="1"/>
    <col min="8458" max="8462" width="9" customWidth="1"/>
    <col min="8463" max="8463" width="10.5703125" customWidth="1"/>
    <col min="8464" max="8703" width="9.140625" customWidth="1"/>
    <col min="8704" max="8704" width="6.5703125" customWidth="1"/>
    <col min="8705" max="8705" width="7.5703125" customWidth="1"/>
    <col min="8706" max="8706" width="25.28515625" customWidth="1"/>
    <col min="8707" max="8707" width="9" customWidth="1"/>
    <col min="8708" max="8708" width="8.140625" customWidth="1"/>
    <col min="8709" max="8711" width="9" customWidth="1"/>
    <col min="8712" max="8712" width="11.42578125" customWidth="1"/>
    <col min="8713" max="8713" width="6.140625" customWidth="1"/>
    <col min="8714" max="8718" width="9" customWidth="1"/>
    <col min="8719" max="8719" width="10.5703125" customWidth="1"/>
    <col min="8720" max="8959" width="9.140625" customWidth="1"/>
    <col min="8960" max="8960" width="6.5703125" customWidth="1"/>
    <col min="8961" max="8961" width="7.5703125" customWidth="1"/>
    <col min="8962" max="8962" width="25.28515625" customWidth="1"/>
    <col min="8963" max="8963" width="9" customWidth="1"/>
    <col min="8964" max="8964" width="8.140625" customWidth="1"/>
    <col min="8965" max="8967" width="9" customWidth="1"/>
    <col min="8968" max="8968" width="11.42578125" customWidth="1"/>
    <col min="8969" max="8969" width="6.140625" customWidth="1"/>
    <col min="8970" max="8974" width="9" customWidth="1"/>
    <col min="8975" max="8975" width="10.5703125" customWidth="1"/>
    <col min="8976" max="9215" width="9.140625" customWidth="1"/>
    <col min="9216" max="9216" width="6.5703125" customWidth="1"/>
    <col min="9217" max="9217" width="7.5703125" customWidth="1"/>
    <col min="9218" max="9218" width="25.28515625" customWidth="1"/>
    <col min="9219" max="9219" width="9" customWidth="1"/>
    <col min="9220" max="9220" width="8.140625" customWidth="1"/>
    <col min="9221" max="9223" width="9" customWidth="1"/>
    <col min="9224" max="9224" width="11.42578125" customWidth="1"/>
    <col min="9225" max="9225" width="6.140625" customWidth="1"/>
    <col min="9226" max="9230" width="9" customWidth="1"/>
    <col min="9231" max="9231" width="10.5703125" customWidth="1"/>
    <col min="9232" max="9471" width="9.140625" customWidth="1"/>
    <col min="9472" max="9472" width="6.5703125" customWidth="1"/>
    <col min="9473" max="9473" width="7.5703125" customWidth="1"/>
    <col min="9474" max="9474" width="25.28515625" customWidth="1"/>
    <col min="9475" max="9475" width="9" customWidth="1"/>
    <col min="9476" max="9476" width="8.140625" customWidth="1"/>
    <col min="9477" max="9479" width="9" customWidth="1"/>
    <col min="9480" max="9480" width="11.42578125" customWidth="1"/>
    <col min="9481" max="9481" width="6.140625" customWidth="1"/>
    <col min="9482" max="9486" width="9" customWidth="1"/>
    <col min="9487" max="9487" width="10.5703125" customWidth="1"/>
    <col min="9488" max="9727" width="9.140625" customWidth="1"/>
    <col min="9728" max="9728" width="6.5703125" customWidth="1"/>
    <col min="9729" max="9729" width="7.5703125" customWidth="1"/>
    <col min="9730" max="9730" width="25.28515625" customWidth="1"/>
    <col min="9731" max="9731" width="9" customWidth="1"/>
    <col min="9732" max="9732" width="8.140625" customWidth="1"/>
    <col min="9733" max="9735" width="9" customWidth="1"/>
    <col min="9736" max="9736" width="11.42578125" customWidth="1"/>
    <col min="9737" max="9737" width="6.140625" customWidth="1"/>
    <col min="9738" max="9742" width="9" customWidth="1"/>
    <col min="9743" max="9743" width="10.5703125" customWidth="1"/>
    <col min="9744" max="9983" width="9.140625" customWidth="1"/>
    <col min="9984" max="9984" width="6.5703125" customWidth="1"/>
    <col min="9985" max="9985" width="7.5703125" customWidth="1"/>
    <col min="9986" max="9986" width="25.28515625" customWidth="1"/>
    <col min="9987" max="9987" width="9" customWidth="1"/>
    <col min="9988" max="9988" width="8.140625" customWidth="1"/>
    <col min="9989" max="9991" width="9" customWidth="1"/>
    <col min="9992" max="9992" width="11.42578125" customWidth="1"/>
    <col min="9993" max="9993" width="6.140625" customWidth="1"/>
    <col min="9994" max="9998" width="9" customWidth="1"/>
    <col min="9999" max="9999" width="10.5703125" customWidth="1"/>
    <col min="10000" max="10239" width="9.140625" customWidth="1"/>
    <col min="10240" max="10240" width="6.5703125" customWidth="1"/>
    <col min="10241" max="10241" width="7.5703125" customWidth="1"/>
    <col min="10242" max="10242" width="25.28515625" customWidth="1"/>
    <col min="10243" max="10243" width="9" customWidth="1"/>
    <col min="10244" max="10244" width="8.140625" customWidth="1"/>
    <col min="10245" max="10247" width="9" customWidth="1"/>
    <col min="10248" max="10248" width="11.42578125" customWidth="1"/>
    <col min="10249" max="10249" width="6.140625" customWidth="1"/>
    <col min="10250" max="10254" width="9" customWidth="1"/>
    <col min="10255" max="10255" width="10.5703125" customWidth="1"/>
    <col min="10256" max="10495" width="9.140625" customWidth="1"/>
    <col min="10496" max="10496" width="6.5703125" customWidth="1"/>
    <col min="10497" max="10497" width="7.5703125" customWidth="1"/>
    <col min="10498" max="10498" width="25.28515625" customWidth="1"/>
    <col min="10499" max="10499" width="9" customWidth="1"/>
    <col min="10500" max="10500" width="8.140625" customWidth="1"/>
    <col min="10501" max="10503" width="9" customWidth="1"/>
    <col min="10504" max="10504" width="11.42578125" customWidth="1"/>
    <col min="10505" max="10505" width="6.140625" customWidth="1"/>
    <col min="10506" max="10510" width="9" customWidth="1"/>
    <col min="10511" max="10511" width="10.5703125" customWidth="1"/>
    <col min="10512" max="10751" width="9.140625" customWidth="1"/>
    <col min="10752" max="10752" width="6.5703125" customWidth="1"/>
    <col min="10753" max="10753" width="7.5703125" customWidth="1"/>
    <col min="10754" max="10754" width="25.28515625" customWidth="1"/>
    <col min="10755" max="10755" width="9" customWidth="1"/>
    <col min="10756" max="10756" width="8.140625" customWidth="1"/>
    <col min="10757" max="10759" width="9" customWidth="1"/>
    <col min="10760" max="10760" width="11.42578125" customWidth="1"/>
    <col min="10761" max="10761" width="6.140625" customWidth="1"/>
    <col min="10762" max="10766" width="9" customWidth="1"/>
    <col min="10767" max="10767" width="10.5703125" customWidth="1"/>
    <col min="10768" max="11007" width="9.140625" customWidth="1"/>
    <col min="11008" max="11008" width="6.5703125" customWidth="1"/>
    <col min="11009" max="11009" width="7.5703125" customWidth="1"/>
    <col min="11010" max="11010" width="25.28515625" customWidth="1"/>
    <col min="11011" max="11011" width="9" customWidth="1"/>
    <col min="11012" max="11012" width="8.140625" customWidth="1"/>
    <col min="11013" max="11015" width="9" customWidth="1"/>
    <col min="11016" max="11016" width="11.42578125" customWidth="1"/>
    <col min="11017" max="11017" width="6.140625" customWidth="1"/>
    <col min="11018" max="11022" width="9" customWidth="1"/>
    <col min="11023" max="11023" width="10.5703125" customWidth="1"/>
    <col min="11024" max="11263" width="9.140625" customWidth="1"/>
    <col min="11264" max="11264" width="6.5703125" customWidth="1"/>
    <col min="11265" max="11265" width="7.5703125" customWidth="1"/>
    <col min="11266" max="11266" width="25.28515625" customWidth="1"/>
    <col min="11267" max="11267" width="9" customWidth="1"/>
    <col min="11268" max="11268" width="8.140625" customWidth="1"/>
    <col min="11269" max="11271" width="9" customWidth="1"/>
    <col min="11272" max="11272" width="11.42578125" customWidth="1"/>
    <col min="11273" max="11273" width="6.140625" customWidth="1"/>
    <col min="11274" max="11278" width="9" customWidth="1"/>
    <col min="11279" max="11279" width="10.5703125" customWidth="1"/>
    <col min="11280" max="11519" width="9.140625" customWidth="1"/>
    <col min="11520" max="11520" width="6.5703125" customWidth="1"/>
    <col min="11521" max="11521" width="7.5703125" customWidth="1"/>
    <col min="11522" max="11522" width="25.28515625" customWidth="1"/>
    <col min="11523" max="11523" width="9" customWidth="1"/>
    <col min="11524" max="11524" width="8.140625" customWidth="1"/>
    <col min="11525" max="11527" width="9" customWidth="1"/>
    <col min="11528" max="11528" width="11.42578125" customWidth="1"/>
    <col min="11529" max="11529" width="6.140625" customWidth="1"/>
    <col min="11530" max="11534" width="9" customWidth="1"/>
    <col min="11535" max="11535" width="10.5703125" customWidth="1"/>
    <col min="11536" max="11775" width="9.140625" customWidth="1"/>
    <col min="11776" max="11776" width="6.5703125" customWidth="1"/>
    <col min="11777" max="11777" width="7.5703125" customWidth="1"/>
    <col min="11778" max="11778" width="25.28515625" customWidth="1"/>
    <col min="11779" max="11779" width="9" customWidth="1"/>
    <col min="11780" max="11780" width="8.140625" customWidth="1"/>
    <col min="11781" max="11783" width="9" customWidth="1"/>
    <col min="11784" max="11784" width="11.42578125" customWidth="1"/>
    <col min="11785" max="11785" width="6.140625" customWidth="1"/>
    <col min="11786" max="11790" width="9" customWidth="1"/>
    <col min="11791" max="11791" width="10.5703125" customWidth="1"/>
    <col min="11792" max="12031" width="9.140625" customWidth="1"/>
    <col min="12032" max="12032" width="6.5703125" customWidth="1"/>
    <col min="12033" max="12033" width="7.5703125" customWidth="1"/>
    <col min="12034" max="12034" width="25.28515625" customWidth="1"/>
    <col min="12035" max="12035" width="9" customWidth="1"/>
    <col min="12036" max="12036" width="8.140625" customWidth="1"/>
    <col min="12037" max="12039" width="9" customWidth="1"/>
    <col min="12040" max="12040" width="11.42578125" customWidth="1"/>
    <col min="12041" max="12041" width="6.140625" customWidth="1"/>
    <col min="12042" max="12046" width="9" customWidth="1"/>
    <col min="12047" max="12047" width="10.5703125" customWidth="1"/>
    <col min="12048" max="12287" width="9.140625" customWidth="1"/>
    <col min="12288" max="12288" width="6.5703125" customWidth="1"/>
    <col min="12289" max="12289" width="7.5703125" customWidth="1"/>
    <col min="12290" max="12290" width="25.28515625" customWidth="1"/>
    <col min="12291" max="12291" width="9" customWidth="1"/>
    <col min="12292" max="12292" width="8.140625" customWidth="1"/>
    <col min="12293" max="12295" width="9" customWidth="1"/>
    <col min="12296" max="12296" width="11.42578125" customWidth="1"/>
    <col min="12297" max="12297" width="6.140625" customWidth="1"/>
    <col min="12298" max="12302" width="9" customWidth="1"/>
    <col min="12303" max="12303" width="10.5703125" customWidth="1"/>
    <col min="12304" max="12543" width="9.140625" customWidth="1"/>
    <col min="12544" max="12544" width="6.5703125" customWidth="1"/>
    <col min="12545" max="12545" width="7.5703125" customWidth="1"/>
    <col min="12546" max="12546" width="25.28515625" customWidth="1"/>
    <col min="12547" max="12547" width="9" customWidth="1"/>
    <col min="12548" max="12548" width="8.140625" customWidth="1"/>
    <col min="12549" max="12551" width="9" customWidth="1"/>
    <col min="12552" max="12552" width="11.42578125" customWidth="1"/>
    <col min="12553" max="12553" width="6.140625" customWidth="1"/>
    <col min="12554" max="12558" width="9" customWidth="1"/>
    <col min="12559" max="12559" width="10.5703125" customWidth="1"/>
    <col min="12560" max="12799" width="9.140625" customWidth="1"/>
    <col min="12800" max="12800" width="6.5703125" customWidth="1"/>
    <col min="12801" max="12801" width="7.5703125" customWidth="1"/>
    <col min="12802" max="12802" width="25.28515625" customWidth="1"/>
    <col min="12803" max="12803" width="9" customWidth="1"/>
    <col min="12804" max="12804" width="8.140625" customWidth="1"/>
    <col min="12805" max="12807" width="9" customWidth="1"/>
    <col min="12808" max="12808" width="11.42578125" customWidth="1"/>
    <col min="12809" max="12809" width="6.140625" customWidth="1"/>
    <col min="12810" max="12814" width="9" customWidth="1"/>
    <col min="12815" max="12815" width="10.5703125" customWidth="1"/>
    <col min="12816" max="13055" width="9.140625" customWidth="1"/>
    <col min="13056" max="13056" width="6.5703125" customWidth="1"/>
    <col min="13057" max="13057" width="7.5703125" customWidth="1"/>
    <col min="13058" max="13058" width="25.28515625" customWidth="1"/>
    <col min="13059" max="13059" width="9" customWidth="1"/>
    <col min="13060" max="13060" width="8.140625" customWidth="1"/>
    <col min="13061" max="13063" width="9" customWidth="1"/>
    <col min="13064" max="13064" width="11.42578125" customWidth="1"/>
    <col min="13065" max="13065" width="6.140625" customWidth="1"/>
    <col min="13066" max="13070" width="9" customWidth="1"/>
    <col min="13071" max="13071" width="10.5703125" customWidth="1"/>
    <col min="13072" max="13311" width="9.140625" customWidth="1"/>
    <col min="13312" max="13312" width="6.5703125" customWidth="1"/>
    <col min="13313" max="13313" width="7.5703125" customWidth="1"/>
    <col min="13314" max="13314" width="25.28515625" customWidth="1"/>
    <col min="13315" max="13315" width="9" customWidth="1"/>
    <col min="13316" max="13316" width="8.140625" customWidth="1"/>
    <col min="13317" max="13319" width="9" customWidth="1"/>
    <col min="13320" max="13320" width="11.42578125" customWidth="1"/>
    <col min="13321" max="13321" width="6.140625" customWidth="1"/>
    <col min="13322" max="13326" width="9" customWidth="1"/>
    <col min="13327" max="13327" width="10.5703125" customWidth="1"/>
    <col min="13328" max="13567" width="9.140625" customWidth="1"/>
    <col min="13568" max="13568" width="6.5703125" customWidth="1"/>
    <col min="13569" max="13569" width="7.5703125" customWidth="1"/>
    <col min="13570" max="13570" width="25.28515625" customWidth="1"/>
    <col min="13571" max="13571" width="9" customWidth="1"/>
    <col min="13572" max="13572" width="8.140625" customWidth="1"/>
    <col min="13573" max="13575" width="9" customWidth="1"/>
    <col min="13576" max="13576" width="11.42578125" customWidth="1"/>
    <col min="13577" max="13577" width="6.140625" customWidth="1"/>
    <col min="13578" max="13582" width="9" customWidth="1"/>
    <col min="13583" max="13583" width="10.5703125" customWidth="1"/>
    <col min="13584" max="13823" width="9.140625" customWidth="1"/>
    <col min="13824" max="13824" width="6.5703125" customWidth="1"/>
    <col min="13825" max="13825" width="7.5703125" customWidth="1"/>
    <col min="13826" max="13826" width="25.28515625" customWidth="1"/>
    <col min="13827" max="13827" width="9" customWidth="1"/>
    <col min="13828" max="13828" width="8.140625" customWidth="1"/>
    <col min="13829" max="13831" width="9" customWidth="1"/>
    <col min="13832" max="13832" width="11.42578125" customWidth="1"/>
    <col min="13833" max="13833" width="6.140625" customWidth="1"/>
    <col min="13834" max="13838" width="9" customWidth="1"/>
    <col min="13839" max="13839" width="10.5703125" customWidth="1"/>
    <col min="13840" max="14079" width="9.140625" customWidth="1"/>
    <col min="14080" max="14080" width="6.5703125" customWidth="1"/>
    <col min="14081" max="14081" width="7.5703125" customWidth="1"/>
    <col min="14082" max="14082" width="25.28515625" customWidth="1"/>
    <col min="14083" max="14083" width="9" customWidth="1"/>
    <col min="14084" max="14084" width="8.140625" customWidth="1"/>
    <col min="14085" max="14087" width="9" customWidth="1"/>
    <col min="14088" max="14088" width="11.42578125" customWidth="1"/>
    <col min="14089" max="14089" width="6.140625" customWidth="1"/>
    <col min="14090" max="14094" width="9" customWidth="1"/>
    <col min="14095" max="14095" width="10.5703125" customWidth="1"/>
    <col min="14096" max="14335" width="9.140625" customWidth="1"/>
    <col min="14336" max="14336" width="6.5703125" customWidth="1"/>
    <col min="14337" max="14337" width="7.5703125" customWidth="1"/>
    <col min="14338" max="14338" width="25.28515625" customWidth="1"/>
    <col min="14339" max="14339" width="9" customWidth="1"/>
    <col min="14340" max="14340" width="8.140625" customWidth="1"/>
    <col min="14341" max="14343" width="9" customWidth="1"/>
    <col min="14344" max="14344" width="11.42578125" customWidth="1"/>
    <col min="14345" max="14345" width="6.140625" customWidth="1"/>
    <col min="14346" max="14350" width="9" customWidth="1"/>
    <col min="14351" max="14351" width="10.5703125" customWidth="1"/>
    <col min="14352" max="14591" width="9.140625" customWidth="1"/>
    <col min="14592" max="14592" width="6.5703125" customWidth="1"/>
    <col min="14593" max="14593" width="7.5703125" customWidth="1"/>
    <col min="14594" max="14594" width="25.28515625" customWidth="1"/>
    <col min="14595" max="14595" width="9" customWidth="1"/>
    <col min="14596" max="14596" width="8.140625" customWidth="1"/>
    <col min="14597" max="14599" width="9" customWidth="1"/>
    <col min="14600" max="14600" width="11.42578125" customWidth="1"/>
    <col min="14601" max="14601" width="6.140625" customWidth="1"/>
    <col min="14602" max="14606" width="9" customWidth="1"/>
    <col min="14607" max="14607" width="10.5703125" customWidth="1"/>
    <col min="14608" max="14847" width="9.140625" customWidth="1"/>
    <col min="14848" max="14848" width="6.5703125" customWidth="1"/>
    <col min="14849" max="14849" width="7.5703125" customWidth="1"/>
    <col min="14850" max="14850" width="25.28515625" customWidth="1"/>
    <col min="14851" max="14851" width="9" customWidth="1"/>
    <col min="14852" max="14852" width="8.140625" customWidth="1"/>
    <col min="14853" max="14855" width="9" customWidth="1"/>
    <col min="14856" max="14856" width="11.42578125" customWidth="1"/>
    <col min="14857" max="14857" width="6.140625" customWidth="1"/>
    <col min="14858" max="14862" width="9" customWidth="1"/>
    <col min="14863" max="14863" width="10.5703125" customWidth="1"/>
    <col min="14864" max="15103" width="9.140625" customWidth="1"/>
    <col min="15104" max="15104" width="6.5703125" customWidth="1"/>
    <col min="15105" max="15105" width="7.5703125" customWidth="1"/>
    <col min="15106" max="15106" width="25.28515625" customWidth="1"/>
    <col min="15107" max="15107" width="9" customWidth="1"/>
    <col min="15108" max="15108" width="8.140625" customWidth="1"/>
    <col min="15109" max="15111" width="9" customWidth="1"/>
    <col min="15112" max="15112" width="11.42578125" customWidth="1"/>
    <col min="15113" max="15113" width="6.140625" customWidth="1"/>
    <col min="15114" max="15118" width="9" customWidth="1"/>
    <col min="15119" max="15119" width="10.5703125" customWidth="1"/>
    <col min="15120" max="15359" width="9.140625" customWidth="1"/>
    <col min="15360" max="15360" width="6.5703125" customWidth="1"/>
    <col min="15361" max="15361" width="7.5703125" customWidth="1"/>
    <col min="15362" max="15362" width="25.28515625" customWidth="1"/>
    <col min="15363" max="15363" width="9" customWidth="1"/>
    <col min="15364" max="15364" width="8.140625" customWidth="1"/>
    <col min="15365" max="15367" width="9" customWidth="1"/>
    <col min="15368" max="15368" width="11.42578125" customWidth="1"/>
    <col min="15369" max="15369" width="6.140625" customWidth="1"/>
    <col min="15370" max="15374" width="9" customWidth="1"/>
    <col min="15375" max="15375" width="10.5703125" customWidth="1"/>
    <col min="15376" max="15615" width="9.140625" customWidth="1"/>
    <col min="15616" max="15616" width="6.5703125" customWidth="1"/>
    <col min="15617" max="15617" width="7.5703125" customWidth="1"/>
    <col min="15618" max="15618" width="25.28515625" customWidth="1"/>
    <col min="15619" max="15619" width="9" customWidth="1"/>
    <col min="15620" max="15620" width="8.140625" customWidth="1"/>
    <col min="15621" max="15623" width="9" customWidth="1"/>
    <col min="15624" max="15624" width="11.42578125" customWidth="1"/>
    <col min="15625" max="15625" width="6.140625" customWidth="1"/>
    <col min="15626" max="15630" width="9" customWidth="1"/>
    <col min="15631" max="15631" width="10.5703125" customWidth="1"/>
    <col min="15632" max="15871" width="9.140625" customWidth="1"/>
    <col min="15872" max="15872" width="6.5703125" customWidth="1"/>
    <col min="15873" max="15873" width="7.5703125" customWidth="1"/>
    <col min="15874" max="15874" width="25.28515625" customWidth="1"/>
    <col min="15875" max="15875" width="9" customWidth="1"/>
    <col min="15876" max="15876" width="8.140625" customWidth="1"/>
    <col min="15877" max="15879" width="9" customWidth="1"/>
    <col min="15880" max="15880" width="11.42578125" customWidth="1"/>
    <col min="15881" max="15881" width="6.140625" customWidth="1"/>
    <col min="15882" max="15886" width="9" customWidth="1"/>
    <col min="15887" max="15887" width="10.5703125" customWidth="1"/>
    <col min="15888" max="16127" width="9.140625" customWidth="1"/>
    <col min="16128" max="16128" width="6.5703125" customWidth="1"/>
    <col min="16129" max="16129" width="7.5703125" customWidth="1"/>
    <col min="16130" max="16130" width="25.28515625" customWidth="1"/>
    <col min="16131" max="16131" width="9" customWidth="1"/>
    <col min="16132" max="16132" width="8.140625" customWidth="1"/>
    <col min="16133" max="16135" width="9" customWidth="1"/>
    <col min="16136" max="16136" width="11.42578125" customWidth="1"/>
    <col min="16137" max="16137" width="6.140625" customWidth="1"/>
    <col min="16138" max="16142" width="9" customWidth="1"/>
    <col min="16143" max="16143" width="10.5703125" customWidth="1"/>
    <col min="16144" max="16383" width="9.140625" customWidth="1"/>
  </cols>
  <sheetData>
    <row r="1" spans="1:22" s="1" customFormat="1" ht="30" customHeight="1" x14ac:dyDescent="0.25">
      <c r="K1" s="214" t="s">
        <v>253</v>
      </c>
      <c r="L1" s="218"/>
      <c r="M1" s="218"/>
      <c r="N1" s="218"/>
      <c r="O1" s="218"/>
    </row>
    <row r="2" spans="1:22" s="1" customFormat="1" ht="39" customHeight="1" x14ac:dyDescent="0.25">
      <c r="A2" s="221" t="s">
        <v>236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</row>
    <row r="3" spans="1:22" s="1" customFormat="1" ht="24" customHeight="1" x14ac:dyDescent="0.25">
      <c r="A3" s="219" t="s">
        <v>96</v>
      </c>
      <c r="B3" s="222" t="s">
        <v>166</v>
      </c>
      <c r="C3" s="224" t="s">
        <v>237</v>
      </c>
      <c r="D3" s="224"/>
      <c r="E3" s="224"/>
      <c r="F3" s="224"/>
      <c r="G3" s="224"/>
      <c r="H3" s="215" t="s">
        <v>86</v>
      </c>
      <c r="I3" s="225" t="s">
        <v>238</v>
      </c>
      <c r="J3" s="224" t="s">
        <v>239</v>
      </c>
      <c r="K3" s="224"/>
      <c r="L3" s="224"/>
      <c r="M3" s="224"/>
      <c r="N3" s="224"/>
      <c r="O3" s="215" t="s">
        <v>86</v>
      </c>
      <c r="Q3" s="277" t="s">
        <v>304</v>
      </c>
      <c r="R3" s="278"/>
      <c r="S3" s="278"/>
      <c r="T3" s="278"/>
      <c r="U3" s="279"/>
      <c r="V3" s="280" t="s">
        <v>86</v>
      </c>
    </row>
    <row r="4" spans="1:22" s="1" customFormat="1" ht="75" customHeight="1" x14ac:dyDescent="0.25">
      <c r="A4" s="220"/>
      <c r="B4" s="223"/>
      <c r="C4" s="123" t="s">
        <v>170</v>
      </c>
      <c r="D4" s="123" t="s">
        <v>171</v>
      </c>
      <c r="E4" s="123" t="s">
        <v>172</v>
      </c>
      <c r="F4" s="123" t="s">
        <v>173</v>
      </c>
      <c r="G4" s="123" t="s">
        <v>240</v>
      </c>
      <c r="H4" s="216"/>
      <c r="I4" s="226"/>
      <c r="J4" s="123" t="s">
        <v>170</v>
      </c>
      <c r="K4" s="123" t="s">
        <v>171</v>
      </c>
      <c r="L4" s="123" t="s">
        <v>172</v>
      </c>
      <c r="M4" s="123" t="s">
        <v>173</v>
      </c>
      <c r="N4" s="123" t="s">
        <v>240</v>
      </c>
      <c r="O4" s="216"/>
      <c r="Q4" s="281" t="s">
        <v>301</v>
      </c>
      <c r="R4" s="123" t="s">
        <v>171</v>
      </c>
      <c r="S4" s="281" t="s">
        <v>302</v>
      </c>
      <c r="T4" s="281" t="s">
        <v>303</v>
      </c>
      <c r="U4" s="281" t="s">
        <v>240</v>
      </c>
      <c r="V4" s="282"/>
    </row>
    <row r="5" spans="1:22" ht="26.25" x14ac:dyDescent="0.25">
      <c r="A5" s="126" t="s">
        <v>175</v>
      </c>
      <c r="B5" s="126" t="s">
        <v>11</v>
      </c>
      <c r="C5" s="127">
        <v>203087</v>
      </c>
      <c r="D5" s="127">
        <v>62434</v>
      </c>
      <c r="E5" s="127">
        <v>107222</v>
      </c>
      <c r="F5" s="127">
        <v>10264</v>
      </c>
      <c r="G5" s="127">
        <v>50511</v>
      </c>
      <c r="H5" s="128">
        <v>433518</v>
      </c>
      <c r="I5" s="129">
        <v>69.959999999999994</v>
      </c>
      <c r="J5" s="127">
        <v>142080</v>
      </c>
      <c r="K5" s="127">
        <v>43679</v>
      </c>
      <c r="L5" s="127">
        <v>75013</v>
      </c>
      <c r="M5" s="127">
        <v>7181</v>
      </c>
      <c r="N5" s="127">
        <v>35337</v>
      </c>
      <c r="O5" s="128">
        <v>303290</v>
      </c>
      <c r="Q5" s="283">
        <f>C5-J5</f>
        <v>61007</v>
      </c>
      <c r="R5" s="283">
        <f t="shared" ref="R5:V5" si="0">D5-K5</f>
        <v>18755</v>
      </c>
      <c r="S5" s="283">
        <f t="shared" si="0"/>
        <v>32209</v>
      </c>
      <c r="T5" s="283">
        <f t="shared" si="0"/>
        <v>3083</v>
      </c>
      <c r="U5" s="283">
        <f t="shared" si="0"/>
        <v>15174</v>
      </c>
      <c r="V5" s="283">
        <f t="shared" si="0"/>
        <v>130228</v>
      </c>
    </row>
    <row r="6" spans="1:22" ht="26.25" x14ac:dyDescent="0.25">
      <c r="A6" s="126" t="s">
        <v>176</v>
      </c>
      <c r="B6" s="126" t="s">
        <v>12</v>
      </c>
      <c r="C6" s="127">
        <v>48688</v>
      </c>
      <c r="D6" s="127">
        <v>16081</v>
      </c>
      <c r="E6" s="127">
        <v>11107</v>
      </c>
      <c r="F6" s="127">
        <v>20061</v>
      </c>
      <c r="G6" s="127">
        <v>24463</v>
      </c>
      <c r="H6" s="128">
        <v>120400</v>
      </c>
      <c r="I6" s="129">
        <v>82.23</v>
      </c>
      <c r="J6" s="127">
        <v>40036</v>
      </c>
      <c r="K6" s="127">
        <v>13223</v>
      </c>
      <c r="L6" s="127">
        <v>9133</v>
      </c>
      <c r="M6" s="127">
        <v>16496</v>
      </c>
      <c r="N6" s="127">
        <v>20116</v>
      </c>
      <c r="O6" s="128">
        <v>99004</v>
      </c>
      <c r="Q6" s="283">
        <f t="shared" ref="Q6:Q66" si="1">C6-J6</f>
        <v>8652</v>
      </c>
      <c r="R6" s="283">
        <f t="shared" ref="R6:R66" si="2">D6-K6</f>
        <v>2858</v>
      </c>
      <c r="S6" s="283">
        <f t="shared" ref="S6:S66" si="3">E6-L6</f>
        <v>1974</v>
      </c>
      <c r="T6" s="283">
        <f t="shared" ref="T6:T66" si="4">F6-M6</f>
        <v>3565</v>
      </c>
      <c r="U6" s="283">
        <f t="shared" ref="U6:U66" si="5">G6-N6</f>
        <v>4347</v>
      </c>
      <c r="V6" s="283">
        <f t="shared" ref="V6:V66" si="6">H6-O6</f>
        <v>21396</v>
      </c>
    </row>
    <row r="7" spans="1:22" x14ac:dyDescent="0.25">
      <c r="A7" s="126" t="s">
        <v>177</v>
      </c>
      <c r="B7" s="126" t="s">
        <v>13</v>
      </c>
      <c r="C7" s="127">
        <v>1283798</v>
      </c>
      <c r="D7" s="127">
        <v>121795</v>
      </c>
      <c r="E7" s="127">
        <v>73205</v>
      </c>
      <c r="F7" s="127">
        <v>45376</v>
      </c>
      <c r="G7" s="127">
        <v>214671</v>
      </c>
      <c r="H7" s="128">
        <v>1738845</v>
      </c>
      <c r="I7" s="130">
        <v>91.8</v>
      </c>
      <c r="J7" s="127">
        <v>1178527</v>
      </c>
      <c r="K7" s="127">
        <v>111808</v>
      </c>
      <c r="L7" s="127">
        <v>67202</v>
      </c>
      <c r="M7" s="127">
        <v>41655</v>
      </c>
      <c r="N7" s="127">
        <v>197068</v>
      </c>
      <c r="O7" s="128">
        <v>1596260</v>
      </c>
      <c r="Q7" s="283">
        <f t="shared" si="1"/>
        <v>105271</v>
      </c>
      <c r="R7" s="283">
        <f t="shared" si="2"/>
        <v>9987</v>
      </c>
      <c r="S7" s="283">
        <f t="shared" si="3"/>
        <v>6003</v>
      </c>
      <c r="T7" s="283">
        <f t="shared" si="4"/>
        <v>3721</v>
      </c>
      <c r="U7" s="283">
        <f t="shared" si="5"/>
        <v>17603</v>
      </c>
      <c r="V7" s="283">
        <f t="shared" si="6"/>
        <v>142585</v>
      </c>
    </row>
    <row r="8" spans="1:22" x14ac:dyDescent="0.25">
      <c r="A8" s="126" t="s">
        <v>178</v>
      </c>
      <c r="B8" s="126" t="s">
        <v>14</v>
      </c>
      <c r="C8" s="127">
        <v>1535587</v>
      </c>
      <c r="D8" s="127">
        <v>249674</v>
      </c>
      <c r="E8" s="127">
        <v>193101</v>
      </c>
      <c r="F8" s="127">
        <v>181845</v>
      </c>
      <c r="G8" s="127">
        <v>508027</v>
      </c>
      <c r="H8" s="128">
        <v>2668234</v>
      </c>
      <c r="I8" s="129">
        <v>66.44</v>
      </c>
      <c r="J8" s="127">
        <v>1020244</v>
      </c>
      <c r="K8" s="127">
        <v>165883</v>
      </c>
      <c r="L8" s="127">
        <v>128296</v>
      </c>
      <c r="M8" s="127">
        <v>120818</v>
      </c>
      <c r="N8" s="127">
        <v>337533</v>
      </c>
      <c r="O8" s="128">
        <v>1772774</v>
      </c>
      <c r="Q8" s="283">
        <f t="shared" si="1"/>
        <v>515343</v>
      </c>
      <c r="R8" s="283">
        <f t="shared" si="2"/>
        <v>83791</v>
      </c>
      <c r="S8" s="283">
        <f t="shared" si="3"/>
        <v>64805</v>
      </c>
      <c r="T8" s="283">
        <f t="shared" si="4"/>
        <v>61027</v>
      </c>
      <c r="U8" s="283">
        <f t="shared" si="5"/>
        <v>170494</v>
      </c>
      <c r="V8" s="283">
        <f t="shared" si="6"/>
        <v>895460</v>
      </c>
    </row>
    <row r="9" spans="1:22" x14ac:dyDescent="0.25">
      <c r="A9" s="126" t="s">
        <v>179</v>
      </c>
      <c r="B9" s="126" t="s">
        <v>15</v>
      </c>
      <c r="C9" s="127">
        <v>2316454</v>
      </c>
      <c r="D9" s="127">
        <v>515699</v>
      </c>
      <c r="E9" s="127">
        <v>266591</v>
      </c>
      <c r="F9" s="127">
        <v>80394</v>
      </c>
      <c r="G9" s="127">
        <v>281766</v>
      </c>
      <c r="H9" s="128">
        <v>3460904</v>
      </c>
      <c r="I9" s="129">
        <v>77.02</v>
      </c>
      <c r="J9" s="127">
        <v>1784133</v>
      </c>
      <c r="K9" s="127">
        <v>397191</v>
      </c>
      <c r="L9" s="127">
        <v>205328</v>
      </c>
      <c r="M9" s="127">
        <v>61919</v>
      </c>
      <c r="N9" s="127">
        <v>217016</v>
      </c>
      <c r="O9" s="128">
        <v>2665587</v>
      </c>
      <c r="Q9" s="283">
        <f t="shared" si="1"/>
        <v>532321</v>
      </c>
      <c r="R9" s="283">
        <f t="shared" si="2"/>
        <v>118508</v>
      </c>
      <c r="S9" s="283">
        <f t="shared" si="3"/>
        <v>61263</v>
      </c>
      <c r="T9" s="283">
        <f t="shared" si="4"/>
        <v>18475</v>
      </c>
      <c r="U9" s="283">
        <f t="shared" si="5"/>
        <v>64750</v>
      </c>
      <c r="V9" s="283">
        <f t="shared" si="6"/>
        <v>795317</v>
      </c>
    </row>
    <row r="10" spans="1:22" x14ac:dyDescent="0.25">
      <c r="A10" s="126" t="s">
        <v>180</v>
      </c>
      <c r="B10" s="126" t="s">
        <v>16</v>
      </c>
      <c r="C10" s="127">
        <v>1840139</v>
      </c>
      <c r="D10" s="127">
        <v>400344</v>
      </c>
      <c r="E10" s="127">
        <v>419746</v>
      </c>
      <c r="F10" s="127">
        <v>86168</v>
      </c>
      <c r="G10" s="127">
        <v>549231</v>
      </c>
      <c r="H10" s="128">
        <v>3295628</v>
      </c>
      <c r="I10" s="129">
        <v>81.069999999999993</v>
      </c>
      <c r="J10" s="127">
        <v>1491801</v>
      </c>
      <c r="K10" s="127">
        <v>324559</v>
      </c>
      <c r="L10" s="127">
        <v>340288</v>
      </c>
      <c r="M10" s="127">
        <v>69856</v>
      </c>
      <c r="N10" s="127">
        <v>445262</v>
      </c>
      <c r="O10" s="128">
        <v>2671766</v>
      </c>
      <c r="Q10" s="283">
        <f t="shared" si="1"/>
        <v>348338</v>
      </c>
      <c r="R10" s="283">
        <f t="shared" si="2"/>
        <v>75785</v>
      </c>
      <c r="S10" s="283">
        <f t="shared" si="3"/>
        <v>79458</v>
      </c>
      <c r="T10" s="283">
        <f t="shared" si="4"/>
        <v>16312</v>
      </c>
      <c r="U10" s="283">
        <f t="shared" si="5"/>
        <v>103969</v>
      </c>
      <c r="V10" s="283">
        <f t="shared" si="6"/>
        <v>623862</v>
      </c>
    </row>
    <row r="11" spans="1:22" x14ac:dyDescent="0.25">
      <c r="A11" s="126" t="s">
        <v>181</v>
      </c>
      <c r="B11" s="126" t="s">
        <v>17</v>
      </c>
      <c r="C11" s="127">
        <v>1417765</v>
      </c>
      <c r="D11" s="127">
        <v>369514</v>
      </c>
      <c r="E11" s="127">
        <v>158766</v>
      </c>
      <c r="F11" s="127">
        <v>89748</v>
      </c>
      <c r="G11" s="127">
        <v>286016</v>
      </c>
      <c r="H11" s="128">
        <v>2321809</v>
      </c>
      <c r="I11" s="129">
        <v>92.84</v>
      </c>
      <c r="J11" s="127">
        <v>1316253</v>
      </c>
      <c r="K11" s="127">
        <v>343057</v>
      </c>
      <c r="L11" s="127">
        <v>147398</v>
      </c>
      <c r="M11" s="127">
        <v>83322</v>
      </c>
      <c r="N11" s="127">
        <v>265537</v>
      </c>
      <c r="O11" s="128">
        <v>2155567</v>
      </c>
      <c r="Q11" s="283">
        <f t="shared" si="1"/>
        <v>101512</v>
      </c>
      <c r="R11" s="283">
        <f t="shared" si="2"/>
        <v>26457</v>
      </c>
      <c r="S11" s="283">
        <f t="shared" si="3"/>
        <v>11368</v>
      </c>
      <c r="T11" s="283">
        <f t="shared" si="4"/>
        <v>6426</v>
      </c>
      <c r="U11" s="283">
        <f t="shared" si="5"/>
        <v>20479</v>
      </c>
      <c r="V11" s="283">
        <f t="shared" si="6"/>
        <v>166242</v>
      </c>
    </row>
    <row r="12" spans="1:22" ht="26.25" x14ac:dyDescent="0.25">
      <c r="A12" s="126" t="s">
        <v>182</v>
      </c>
      <c r="B12" s="126" t="s">
        <v>18</v>
      </c>
      <c r="C12" s="127">
        <v>1375444</v>
      </c>
      <c r="D12" s="127">
        <v>1125640</v>
      </c>
      <c r="E12" s="127">
        <v>413221</v>
      </c>
      <c r="F12" s="127">
        <v>93108</v>
      </c>
      <c r="G12" s="127">
        <v>336867</v>
      </c>
      <c r="H12" s="128">
        <v>3344280</v>
      </c>
      <c r="I12" s="129">
        <v>82.18</v>
      </c>
      <c r="J12" s="127">
        <v>1130340</v>
      </c>
      <c r="K12" s="127">
        <v>925051</v>
      </c>
      <c r="L12" s="127">
        <v>339585</v>
      </c>
      <c r="M12" s="127">
        <v>76516</v>
      </c>
      <c r="N12" s="127">
        <v>276837</v>
      </c>
      <c r="O12" s="128">
        <v>2748329</v>
      </c>
      <c r="Q12" s="283">
        <f t="shared" si="1"/>
        <v>245104</v>
      </c>
      <c r="R12" s="283">
        <f t="shared" si="2"/>
        <v>200589</v>
      </c>
      <c r="S12" s="283">
        <f t="shared" si="3"/>
        <v>73636</v>
      </c>
      <c r="T12" s="283">
        <f t="shared" si="4"/>
        <v>16592</v>
      </c>
      <c r="U12" s="283">
        <f t="shared" si="5"/>
        <v>60030</v>
      </c>
      <c r="V12" s="283">
        <f t="shared" si="6"/>
        <v>595951</v>
      </c>
    </row>
    <row r="13" spans="1:22" x14ac:dyDescent="0.25">
      <c r="A13" s="126" t="s">
        <v>183</v>
      </c>
      <c r="B13" s="126" t="s">
        <v>20</v>
      </c>
      <c r="C13" s="127">
        <v>74222</v>
      </c>
      <c r="D13" s="127">
        <v>238360</v>
      </c>
      <c r="E13" s="127">
        <v>51849</v>
      </c>
      <c r="F13" s="127">
        <v>7474</v>
      </c>
      <c r="G13" s="127">
        <v>121780</v>
      </c>
      <c r="H13" s="128">
        <v>493685</v>
      </c>
      <c r="I13" s="129">
        <v>80.44</v>
      </c>
      <c r="J13" s="127">
        <v>59704</v>
      </c>
      <c r="K13" s="127">
        <v>191737</v>
      </c>
      <c r="L13" s="127">
        <v>41707</v>
      </c>
      <c r="M13" s="127">
        <v>6012</v>
      </c>
      <c r="N13" s="127">
        <v>97960</v>
      </c>
      <c r="O13" s="128">
        <v>397120</v>
      </c>
      <c r="Q13" s="283">
        <f t="shared" si="1"/>
        <v>14518</v>
      </c>
      <c r="R13" s="283">
        <f t="shared" si="2"/>
        <v>46623</v>
      </c>
      <c r="S13" s="283">
        <f t="shared" si="3"/>
        <v>10142</v>
      </c>
      <c r="T13" s="283">
        <f t="shared" si="4"/>
        <v>1462</v>
      </c>
      <c r="U13" s="283">
        <f t="shared" si="5"/>
        <v>23820</v>
      </c>
      <c r="V13" s="283">
        <f t="shared" si="6"/>
        <v>96565</v>
      </c>
    </row>
    <row r="14" spans="1:22" x14ac:dyDescent="0.25">
      <c r="A14" s="126" t="s">
        <v>184</v>
      </c>
      <c r="B14" s="126" t="s">
        <v>21</v>
      </c>
      <c r="C14" s="127">
        <v>200753</v>
      </c>
      <c r="D14" s="127">
        <v>376927</v>
      </c>
      <c r="E14" s="127">
        <v>69355</v>
      </c>
      <c r="F14" s="127">
        <v>25760</v>
      </c>
      <c r="G14" s="127">
        <v>195263</v>
      </c>
      <c r="H14" s="128">
        <v>868058</v>
      </c>
      <c r="I14" s="130">
        <v>94.6</v>
      </c>
      <c r="J14" s="127">
        <v>189912</v>
      </c>
      <c r="K14" s="127">
        <v>356573</v>
      </c>
      <c r="L14" s="127">
        <v>65610</v>
      </c>
      <c r="M14" s="127">
        <v>24369</v>
      </c>
      <c r="N14" s="127">
        <v>184719</v>
      </c>
      <c r="O14" s="128">
        <v>821183</v>
      </c>
      <c r="Q14" s="283">
        <f t="shared" si="1"/>
        <v>10841</v>
      </c>
      <c r="R14" s="283">
        <f t="shared" si="2"/>
        <v>20354</v>
      </c>
      <c r="S14" s="283">
        <f t="shared" si="3"/>
        <v>3745</v>
      </c>
      <c r="T14" s="283">
        <f t="shared" si="4"/>
        <v>1391</v>
      </c>
      <c r="U14" s="283">
        <f t="shared" si="5"/>
        <v>10544</v>
      </c>
      <c r="V14" s="283">
        <f t="shared" si="6"/>
        <v>46875</v>
      </c>
    </row>
    <row r="15" spans="1:22" x14ac:dyDescent="0.25">
      <c r="A15" s="126" t="s">
        <v>185</v>
      </c>
      <c r="B15" s="126" t="s">
        <v>22</v>
      </c>
      <c r="C15" s="127">
        <v>110372</v>
      </c>
      <c r="D15" s="127">
        <v>481307</v>
      </c>
      <c r="E15" s="127">
        <v>102341</v>
      </c>
      <c r="F15" s="127">
        <v>15528</v>
      </c>
      <c r="G15" s="127">
        <v>216106</v>
      </c>
      <c r="H15" s="128">
        <v>925654</v>
      </c>
      <c r="I15" s="129">
        <v>83.48</v>
      </c>
      <c r="J15" s="127">
        <v>92139</v>
      </c>
      <c r="K15" s="127">
        <v>401795</v>
      </c>
      <c r="L15" s="127">
        <v>85434</v>
      </c>
      <c r="M15" s="127">
        <v>12963</v>
      </c>
      <c r="N15" s="127">
        <v>180405</v>
      </c>
      <c r="O15" s="128">
        <v>772736</v>
      </c>
      <c r="Q15" s="283">
        <f t="shared" si="1"/>
        <v>18233</v>
      </c>
      <c r="R15" s="283">
        <f t="shared" si="2"/>
        <v>79512</v>
      </c>
      <c r="S15" s="283">
        <f t="shared" si="3"/>
        <v>16907</v>
      </c>
      <c r="T15" s="283">
        <f t="shared" si="4"/>
        <v>2565</v>
      </c>
      <c r="U15" s="283">
        <f t="shared" si="5"/>
        <v>35701</v>
      </c>
      <c r="V15" s="283">
        <f t="shared" si="6"/>
        <v>152918</v>
      </c>
    </row>
    <row r="16" spans="1:22" x14ac:dyDescent="0.25">
      <c r="A16" s="126" t="s">
        <v>186</v>
      </c>
      <c r="B16" s="126" t="s">
        <v>23</v>
      </c>
      <c r="C16" s="127">
        <v>322689</v>
      </c>
      <c r="D16" s="127">
        <v>705849</v>
      </c>
      <c r="E16" s="127">
        <v>98775</v>
      </c>
      <c r="F16" s="127">
        <v>22282</v>
      </c>
      <c r="G16" s="127">
        <v>323572</v>
      </c>
      <c r="H16" s="128">
        <v>1473167</v>
      </c>
      <c r="I16" s="129">
        <v>87.67</v>
      </c>
      <c r="J16" s="127">
        <v>282901</v>
      </c>
      <c r="K16" s="127">
        <v>618818</v>
      </c>
      <c r="L16" s="127">
        <v>86596</v>
      </c>
      <c r="M16" s="127">
        <v>19535</v>
      </c>
      <c r="N16" s="127">
        <v>283676</v>
      </c>
      <c r="O16" s="128">
        <v>1291526</v>
      </c>
      <c r="Q16" s="283">
        <f t="shared" si="1"/>
        <v>39788</v>
      </c>
      <c r="R16" s="283">
        <f t="shared" si="2"/>
        <v>87031</v>
      </c>
      <c r="S16" s="283">
        <f t="shared" si="3"/>
        <v>12179</v>
      </c>
      <c r="T16" s="283">
        <f t="shared" si="4"/>
        <v>2747</v>
      </c>
      <c r="U16" s="283">
        <f t="shared" si="5"/>
        <v>39896</v>
      </c>
      <c r="V16" s="283">
        <f t="shared" si="6"/>
        <v>181641</v>
      </c>
    </row>
    <row r="17" spans="1:22" x14ac:dyDescent="0.25">
      <c r="A17" s="126" t="s">
        <v>187</v>
      </c>
      <c r="B17" s="126" t="s">
        <v>19</v>
      </c>
      <c r="C17" s="127">
        <v>178397</v>
      </c>
      <c r="D17" s="127">
        <v>939080</v>
      </c>
      <c r="E17" s="127">
        <v>72037</v>
      </c>
      <c r="F17" s="127">
        <v>23613</v>
      </c>
      <c r="G17" s="127">
        <v>376312</v>
      </c>
      <c r="H17" s="128">
        <v>1589439</v>
      </c>
      <c r="I17" s="129">
        <v>48.06</v>
      </c>
      <c r="J17" s="127">
        <v>85738</v>
      </c>
      <c r="K17" s="127">
        <v>451322</v>
      </c>
      <c r="L17" s="127">
        <v>34621</v>
      </c>
      <c r="M17" s="127">
        <v>11348</v>
      </c>
      <c r="N17" s="127">
        <v>180856</v>
      </c>
      <c r="O17" s="128">
        <v>763885</v>
      </c>
      <c r="Q17" s="283">
        <f t="shared" si="1"/>
        <v>92659</v>
      </c>
      <c r="R17" s="283">
        <f t="shared" si="2"/>
        <v>487758</v>
      </c>
      <c r="S17" s="283">
        <f t="shared" si="3"/>
        <v>37416</v>
      </c>
      <c r="T17" s="283">
        <f t="shared" si="4"/>
        <v>12265</v>
      </c>
      <c r="U17" s="283">
        <f t="shared" si="5"/>
        <v>195456</v>
      </c>
      <c r="V17" s="283">
        <f t="shared" si="6"/>
        <v>825554</v>
      </c>
    </row>
    <row r="18" spans="1:22" ht="26.25" x14ac:dyDescent="0.25">
      <c r="A18" s="126" t="s">
        <v>188</v>
      </c>
      <c r="B18" s="126" t="s">
        <v>25</v>
      </c>
      <c r="C18" s="127">
        <v>25621</v>
      </c>
      <c r="D18" s="127">
        <v>504085</v>
      </c>
      <c r="E18" s="127">
        <v>281484</v>
      </c>
      <c r="F18" s="127">
        <v>1924</v>
      </c>
      <c r="G18" s="127">
        <v>142563</v>
      </c>
      <c r="H18" s="128">
        <v>955677</v>
      </c>
      <c r="I18" s="129">
        <v>86.58</v>
      </c>
      <c r="J18" s="127">
        <v>22183</v>
      </c>
      <c r="K18" s="127">
        <v>436437</v>
      </c>
      <c r="L18" s="127">
        <v>243709</v>
      </c>
      <c r="M18" s="127">
        <v>1666</v>
      </c>
      <c r="N18" s="127">
        <v>123431</v>
      </c>
      <c r="O18" s="128">
        <v>827426</v>
      </c>
      <c r="Q18" s="283">
        <f t="shared" si="1"/>
        <v>3438</v>
      </c>
      <c r="R18" s="283">
        <f t="shared" si="2"/>
        <v>67648</v>
      </c>
      <c r="S18" s="283">
        <f t="shared" si="3"/>
        <v>37775</v>
      </c>
      <c r="T18" s="283">
        <f t="shared" si="4"/>
        <v>258</v>
      </c>
      <c r="U18" s="283">
        <f t="shared" si="5"/>
        <v>19132</v>
      </c>
      <c r="V18" s="283">
        <f t="shared" si="6"/>
        <v>128251</v>
      </c>
    </row>
    <row r="19" spans="1:22" x14ac:dyDescent="0.25">
      <c r="A19" s="126" t="s">
        <v>189</v>
      </c>
      <c r="B19" s="126" t="s">
        <v>26</v>
      </c>
      <c r="C19" s="127">
        <v>819801</v>
      </c>
      <c r="D19" s="127">
        <v>14012</v>
      </c>
      <c r="E19" s="127">
        <v>49074</v>
      </c>
      <c r="F19" s="131">
        <v>928</v>
      </c>
      <c r="G19" s="127">
        <v>72261</v>
      </c>
      <c r="H19" s="128">
        <v>956076</v>
      </c>
      <c r="I19" s="129">
        <v>62.08</v>
      </c>
      <c r="J19" s="127">
        <v>508932</v>
      </c>
      <c r="K19" s="127">
        <v>8699</v>
      </c>
      <c r="L19" s="127">
        <v>30465</v>
      </c>
      <c r="M19" s="131">
        <v>576</v>
      </c>
      <c r="N19" s="127">
        <v>44860</v>
      </c>
      <c r="O19" s="128">
        <v>593532</v>
      </c>
      <c r="Q19" s="283">
        <f t="shared" si="1"/>
        <v>310869</v>
      </c>
      <c r="R19" s="283">
        <f t="shared" si="2"/>
        <v>5313</v>
      </c>
      <c r="S19" s="283">
        <f t="shared" si="3"/>
        <v>18609</v>
      </c>
      <c r="T19" s="283">
        <f t="shared" si="4"/>
        <v>352</v>
      </c>
      <c r="U19" s="283">
        <f t="shared" si="5"/>
        <v>27401</v>
      </c>
      <c r="V19" s="283">
        <f t="shared" si="6"/>
        <v>362544</v>
      </c>
    </row>
    <row r="20" spans="1:22" x14ac:dyDescent="0.25">
      <c r="A20" s="126" t="s">
        <v>190</v>
      </c>
      <c r="B20" s="126" t="s">
        <v>27</v>
      </c>
      <c r="C20" s="127">
        <v>48758</v>
      </c>
      <c r="D20" s="127">
        <v>415946</v>
      </c>
      <c r="E20" s="127">
        <v>5229</v>
      </c>
      <c r="F20" s="127">
        <v>376446</v>
      </c>
      <c r="G20" s="127">
        <v>106246</v>
      </c>
      <c r="H20" s="128">
        <v>952625</v>
      </c>
      <c r="I20" s="129">
        <v>72.45</v>
      </c>
      <c r="J20" s="127">
        <v>35325</v>
      </c>
      <c r="K20" s="127">
        <v>301353</v>
      </c>
      <c r="L20" s="127">
        <v>3788</v>
      </c>
      <c r="M20" s="127">
        <v>272735</v>
      </c>
      <c r="N20" s="127">
        <v>76975</v>
      </c>
      <c r="O20" s="128">
        <v>690176</v>
      </c>
      <c r="Q20" s="283">
        <f t="shared" si="1"/>
        <v>13433</v>
      </c>
      <c r="R20" s="283">
        <f t="shared" si="2"/>
        <v>114593</v>
      </c>
      <c r="S20" s="283">
        <f t="shared" si="3"/>
        <v>1441</v>
      </c>
      <c r="T20" s="283">
        <f t="shared" si="4"/>
        <v>103711</v>
      </c>
      <c r="U20" s="283">
        <f t="shared" si="5"/>
        <v>29271</v>
      </c>
      <c r="V20" s="283">
        <f t="shared" si="6"/>
        <v>262449</v>
      </c>
    </row>
    <row r="21" spans="1:22" x14ac:dyDescent="0.25">
      <c r="A21" s="126" t="s">
        <v>191</v>
      </c>
      <c r="B21" s="126" t="s">
        <v>28</v>
      </c>
      <c r="C21" s="127">
        <v>105512</v>
      </c>
      <c r="D21" s="127">
        <v>632415</v>
      </c>
      <c r="E21" s="127">
        <v>4667</v>
      </c>
      <c r="F21" s="127">
        <v>684291</v>
      </c>
      <c r="G21" s="127">
        <v>196980</v>
      </c>
      <c r="H21" s="128">
        <v>1623865</v>
      </c>
      <c r="I21" s="129">
        <v>70.430000000000007</v>
      </c>
      <c r="J21" s="127">
        <v>74312</v>
      </c>
      <c r="K21" s="127">
        <v>445410</v>
      </c>
      <c r="L21" s="127">
        <v>3287</v>
      </c>
      <c r="M21" s="127">
        <v>481946</v>
      </c>
      <c r="N21" s="127">
        <v>138733</v>
      </c>
      <c r="O21" s="128">
        <v>1143688</v>
      </c>
      <c r="Q21" s="283">
        <f t="shared" si="1"/>
        <v>31200</v>
      </c>
      <c r="R21" s="283">
        <f t="shared" si="2"/>
        <v>187005</v>
      </c>
      <c r="S21" s="283">
        <f t="shared" si="3"/>
        <v>1380</v>
      </c>
      <c r="T21" s="283">
        <f t="shared" si="4"/>
        <v>202345</v>
      </c>
      <c r="U21" s="283">
        <f t="shared" si="5"/>
        <v>58247</v>
      </c>
      <c r="V21" s="283">
        <f t="shared" si="6"/>
        <v>480177</v>
      </c>
    </row>
    <row r="22" spans="1:22" x14ac:dyDescent="0.25">
      <c r="A22" s="126" t="s">
        <v>192</v>
      </c>
      <c r="B22" s="126" t="s">
        <v>30</v>
      </c>
      <c r="C22" s="127">
        <v>1459</v>
      </c>
      <c r="D22" s="127">
        <v>5690</v>
      </c>
      <c r="E22" s="127">
        <v>3823</v>
      </c>
      <c r="F22" s="127">
        <v>535316</v>
      </c>
      <c r="G22" s="127">
        <v>307768</v>
      </c>
      <c r="H22" s="128">
        <v>854056</v>
      </c>
      <c r="I22" s="129">
        <v>79.34</v>
      </c>
      <c r="J22" s="127">
        <v>1158</v>
      </c>
      <c r="K22" s="127">
        <v>4514</v>
      </c>
      <c r="L22" s="127">
        <v>3033</v>
      </c>
      <c r="M22" s="127">
        <v>424720</v>
      </c>
      <c r="N22" s="127">
        <v>244183</v>
      </c>
      <c r="O22" s="128">
        <v>677608</v>
      </c>
      <c r="Q22" s="283">
        <f t="shared" si="1"/>
        <v>301</v>
      </c>
      <c r="R22" s="283">
        <f t="shared" si="2"/>
        <v>1176</v>
      </c>
      <c r="S22" s="283">
        <f t="shared" si="3"/>
        <v>790</v>
      </c>
      <c r="T22" s="283">
        <f t="shared" si="4"/>
        <v>110596</v>
      </c>
      <c r="U22" s="283">
        <f t="shared" si="5"/>
        <v>63585</v>
      </c>
      <c r="V22" s="283">
        <f t="shared" si="6"/>
        <v>176448</v>
      </c>
    </row>
    <row r="23" spans="1:22" x14ac:dyDescent="0.25">
      <c r="A23" s="126" t="s">
        <v>193</v>
      </c>
      <c r="B23" s="126" t="s">
        <v>31</v>
      </c>
      <c r="C23" s="127">
        <v>8251</v>
      </c>
      <c r="D23" s="127">
        <v>587951</v>
      </c>
      <c r="E23" s="127">
        <v>2794</v>
      </c>
      <c r="F23" s="127">
        <v>1254</v>
      </c>
      <c r="G23" s="127">
        <v>83315</v>
      </c>
      <c r="H23" s="128">
        <v>683565</v>
      </c>
      <c r="I23" s="130">
        <v>77.099999999999994</v>
      </c>
      <c r="J23" s="127">
        <v>6362</v>
      </c>
      <c r="K23" s="127">
        <v>453310</v>
      </c>
      <c r="L23" s="127">
        <v>2154</v>
      </c>
      <c r="M23" s="131">
        <v>967</v>
      </c>
      <c r="N23" s="127">
        <v>64236</v>
      </c>
      <c r="O23" s="128">
        <v>527029</v>
      </c>
      <c r="Q23" s="283">
        <f t="shared" si="1"/>
        <v>1889</v>
      </c>
      <c r="R23" s="283">
        <f t="shared" si="2"/>
        <v>134641</v>
      </c>
      <c r="S23" s="283">
        <f t="shared" si="3"/>
        <v>640</v>
      </c>
      <c r="T23" s="283">
        <f t="shared" si="4"/>
        <v>287</v>
      </c>
      <c r="U23" s="283">
        <f t="shared" si="5"/>
        <v>19079</v>
      </c>
      <c r="V23" s="283">
        <f t="shared" si="6"/>
        <v>156536</v>
      </c>
    </row>
    <row r="24" spans="1:22" x14ac:dyDescent="0.25">
      <c r="A24" s="126" t="s">
        <v>194</v>
      </c>
      <c r="B24" s="126" t="s">
        <v>32</v>
      </c>
      <c r="C24" s="127">
        <v>12504</v>
      </c>
      <c r="D24" s="127">
        <v>17370</v>
      </c>
      <c r="E24" s="127">
        <v>330175</v>
      </c>
      <c r="F24" s="127">
        <v>41961</v>
      </c>
      <c r="G24" s="127">
        <v>490759</v>
      </c>
      <c r="H24" s="128">
        <v>892769</v>
      </c>
      <c r="I24" s="129">
        <v>85.32</v>
      </c>
      <c r="J24" s="127">
        <v>10668</v>
      </c>
      <c r="K24" s="127">
        <v>14820</v>
      </c>
      <c r="L24" s="127">
        <v>281705</v>
      </c>
      <c r="M24" s="127">
        <v>35801</v>
      </c>
      <c r="N24" s="127">
        <v>418716</v>
      </c>
      <c r="O24" s="128">
        <v>761710</v>
      </c>
      <c r="Q24" s="283">
        <f t="shared" si="1"/>
        <v>1836</v>
      </c>
      <c r="R24" s="283">
        <f t="shared" si="2"/>
        <v>2550</v>
      </c>
      <c r="S24" s="283">
        <f t="shared" si="3"/>
        <v>48470</v>
      </c>
      <c r="T24" s="283">
        <f t="shared" si="4"/>
        <v>6160</v>
      </c>
      <c r="U24" s="283">
        <f t="shared" si="5"/>
        <v>72043</v>
      </c>
      <c r="V24" s="283">
        <f t="shared" si="6"/>
        <v>131059</v>
      </c>
    </row>
    <row r="25" spans="1:22" x14ac:dyDescent="0.25">
      <c r="A25" s="126" t="s">
        <v>195</v>
      </c>
      <c r="B25" s="126" t="s">
        <v>33</v>
      </c>
      <c r="C25" s="127">
        <v>13795</v>
      </c>
      <c r="D25" s="127">
        <v>8214</v>
      </c>
      <c r="E25" s="127">
        <v>171513</v>
      </c>
      <c r="F25" s="127">
        <v>4613</v>
      </c>
      <c r="G25" s="127">
        <v>399719</v>
      </c>
      <c r="H25" s="128">
        <v>597854</v>
      </c>
      <c r="I25" s="129">
        <v>63.39</v>
      </c>
      <c r="J25" s="127">
        <v>8745</v>
      </c>
      <c r="K25" s="127">
        <v>5207</v>
      </c>
      <c r="L25" s="127">
        <v>108722</v>
      </c>
      <c r="M25" s="127">
        <v>2924</v>
      </c>
      <c r="N25" s="127">
        <v>253382</v>
      </c>
      <c r="O25" s="128">
        <v>378980</v>
      </c>
      <c r="Q25" s="283">
        <f t="shared" si="1"/>
        <v>5050</v>
      </c>
      <c r="R25" s="283">
        <f t="shared" si="2"/>
        <v>3007</v>
      </c>
      <c r="S25" s="283">
        <f t="shared" si="3"/>
        <v>62791</v>
      </c>
      <c r="T25" s="283">
        <f t="shared" si="4"/>
        <v>1689</v>
      </c>
      <c r="U25" s="283">
        <f t="shared" si="5"/>
        <v>146337</v>
      </c>
      <c r="V25" s="283">
        <f t="shared" si="6"/>
        <v>218874</v>
      </c>
    </row>
    <row r="26" spans="1:22" x14ac:dyDescent="0.25">
      <c r="A26" s="126" t="s">
        <v>196</v>
      </c>
      <c r="B26" s="126" t="s">
        <v>34</v>
      </c>
      <c r="C26" s="127">
        <v>2815</v>
      </c>
      <c r="D26" s="127">
        <v>5894</v>
      </c>
      <c r="E26" s="127">
        <v>1242</v>
      </c>
      <c r="F26" s="127">
        <v>510863</v>
      </c>
      <c r="G26" s="127">
        <v>167186</v>
      </c>
      <c r="H26" s="128">
        <v>688000</v>
      </c>
      <c r="I26" s="129">
        <v>73.77</v>
      </c>
      <c r="J26" s="127">
        <v>2077</v>
      </c>
      <c r="K26" s="127">
        <v>4348</v>
      </c>
      <c r="L26" s="131">
        <v>916</v>
      </c>
      <c r="M26" s="127">
        <v>376864</v>
      </c>
      <c r="N26" s="127">
        <v>123333</v>
      </c>
      <c r="O26" s="128">
        <v>507538</v>
      </c>
      <c r="Q26" s="283">
        <f t="shared" si="1"/>
        <v>738</v>
      </c>
      <c r="R26" s="283">
        <f t="shared" si="2"/>
        <v>1546</v>
      </c>
      <c r="S26" s="283">
        <f t="shared" si="3"/>
        <v>326</v>
      </c>
      <c r="T26" s="283">
        <f t="shared" si="4"/>
        <v>133999</v>
      </c>
      <c r="U26" s="283">
        <f t="shared" si="5"/>
        <v>43853</v>
      </c>
      <c r="V26" s="283">
        <f t="shared" si="6"/>
        <v>180462</v>
      </c>
    </row>
    <row r="27" spans="1:22" x14ac:dyDescent="0.25">
      <c r="A27" s="126" t="s">
        <v>197</v>
      </c>
      <c r="B27" s="126" t="s">
        <v>35</v>
      </c>
      <c r="C27" s="127">
        <v>448053</v>
      </c>
      <c r="D27" s="127">
        <v>8495</v>
      </c>
      <c r="E27" s="127">
        <v>6359</v>
      </c>
      <c r="F27" s="127">
        <v>1910</v>
      </c>
      <c r="G27" s="127">
        <v>12301</v>
      </c>
      <c r="H27" s="128">
        <v>477118</v>
      </c>
      <c r="I27" s="129">
        <v>89.34</v>
      </c>
      <c r="J27" s="127">
        <v>400291</v>
      </c>
      <c r="K27" s="127">
        <v>7589</v>
      </c>
      <c r="L27" s="127">
        <v>5681</v>
      </c>
      <c r="M27" s="127">
        <v>1706</v>
      </c>
      <c r="N27" s="127">
        <v>10990</v>
      </c>
      <c r="O27" s="128">
        <v>426257</v>
      </c>
      <c r="Q27" s="283">
        <f t="shared" si="1"/>
        <v>47762</v>
      </c>
      <c r="R27" s="283">
        <f t="shared" si="2"/>
        <v>906</v>
      </c>
      <c r="S27" s="283">
        <f t="shared" si="3"/>
        <v>678</v>
      </c>
      <c r="T27" s="283">
        <f t="shared" si="4"/>
        <v>204</v>
      </c>
      <c r="U27" s="283">
        <f t="shared" si="5"/>
        <v>1311</v>
      </c>
      <c r="V27" s="283">
        <f t="shared" si="6"/>
        <v>50861</v>
      </c>
    </row>
    <row r="28" spans="1:22" x14ac:dyDescent="0.25">
      <c r="A28" s="126" t="s">
        <v>198</v>
      </c>
      <c r="B28" s="126" t="s">
        <v>36</v>
      </c>
      <c r="C28" s="127">
        <v>1105321</v>
      </c>
      <c r="D28" s="127">
        <v>39360</v>
      </c>
      <c r="E28" s="127">
        <v>104658</v>
      </c>
      <c r="F28" s="127">
        <v>2388</v>
      </c>
      <c r="G28" s="127">
        <v>270092</v>
      </c>
      <c r="H28" s="128">
        <v>1521819</v>
      </c>
      <c r="I28" s="129">
        <v>59.92</v>
      </c>
      <c r="J28" s="127">
        <v>662308</v>
      </c>
      <c r="K28" s="127">
        <v>23585</v>
      </c>
      <c r="L28" s="127">
        <v>62711</v>
      </c>
      <c r="M28" s="127">
        <v>1431</v>
      </c>
      <c r="N28" s="127">
        <v>161839</v>
      </c>
      <c r="O28" s="128">
        <v>911874</v>
      </c>
      <c r="Q28" s="283">
        <f t="shared" si="1"/>
        <v>443013</v>
      </c>
      <c r="R28" s="283">
        <f t="shared" si="2"/>
        <v>15775</v>
      </c>
      <c r="S28" s="283">
        <f t="shared" si="3"/>
        <v>41947</v>
      </c>
      <c r="T28" s="283">
        <f t="shared" si="4"/>
        <v>957</v>
      </c>
      <c r="U28" s="283">
        <f t="shared" si="5"/>
        <v>108253</v>
      </c>
      <c r="V28" s="283">
        <f t="shared" si="6"/>
        <v>609945</v>
      </c>
    </row>
    <row r="29" spans="1:22" x14ac:dyDescent="0.25">
      <c r="A29" s="126" t="s">
        <v>199</v>
      </c>
      <c r="B29" s="126" t="s">
        <v>37</v>
      </c>
      <c r="C29" s="127">
        <v>8616</v>
      </c>
      <c r="D29" s="127">
        <v>16528</v>
      </c>
      <c r="E29" s="127">
        <v>1377</v>
      </c>
      <c r="F29" s="127">
        <v>238675</v>
      </c>
      <c r="G29" s="127">
        <v>178917</v>
      </c>
      <c r="H29" s="128">
        <v>444113</v>
      </c>
      <c r="I29" s="129">
        <v>87.59</v>
      </c>
      <c r="J29" s="127">
        <v>7547</v>
      </c>
      <c r="K29" s="127">
        <v>14477</v>
      </c>
      <c r="L29" s="127">
        <v>1206</v>
      </c>
      <c r="M29" s="127">
        <v>209055</v>
      </c>
      <c r="N29" s="127">
        <v>156713</v>
      </c>
      <c r="O29" s="128">
        <v>388998</v>
      </c>
      <c r="Q29" s="283">
        <f t="shared" si="1"/>
        <v>1069</v>
      </c>
      <c r="R29" s="283">
        <f t="shared" si="2"/>
        <v>2051</v>
      </c>
      <c r="S29" s="283">
        <f t="shared" si="3"/>
        <v>171</v>
      </c>
      <c r="T29" s="283">
        <f t="shared" si="4"/>
        <v>29620</v>
      </c>
      <c r="U29" s="283">
        <f t="shared" si="5"/>
        <v>22204</v>
      </c>
      <c r="V29" s="283">
        <f t="shared" si="6"/>
        <v>55115</v>
      </c>
    </row>
    <row r="30" spans="1:22" x14ac:dyDescent="0.25">
      <c r="A30" s="126" t="s">
        <v>200</v>
      </c>
      <c r="B30" s="126" t="s">
        <v>38</v>
      </c>
      <c r="C30" s="127">
        <v>9908</v>
      </c>
      <c r="D30" s="127">
        <v>435680</v>
      </c>
      <c r="E30" s="127">
        <v>3525</v>
      </c>
      <c r="F30" s="131">
        <v>812</v>
      </c>
      <c r="G30" s="127">
        <v>77207</v>
      </c>
      <c r="H30" s="128">
        <v>527132</v>
      </c>
      <c r="I30" s="129">
        <v>75.91</v>
      </c>
      <c r="J30" s="127">
        <v>7521</v>
      </c>
      <c r="K30" s="127">
        <v>330725</v>
      </c>
      <c r="L30" s="127">
        <v>2676</v>
      </c>
      <c r="M30" s="131">
        <v>616</v>
      </c>
      <c r="N30" s="127">
        <v>58608</v>
      </c>
      <c r="O30" s="128">
        <v>400146</v>
      </c>
      <c r="Q30" s="283">
        <f t="shared" si="1"/>
        <v>2387</v>
      </c>
      <c r="R30" s="283">
        <f t="shared" si="2"/>
        <v>104955</v>
      </c>
      <c r="S30" s="283">
        <f t="shared" si="3"/>
        <v>849</v>
      </c>
      <c r="T30" s="283">
        <f t="shared" si="4"/>
        <v>196</v>
      </c>
      <c r="U30" s="283">
        <f t="shared" si="5"/>
        <v>18599</v>
      </c>
      <c r="V30" s="283">
        <f t="shared" si="6"/>
        <v>126986</v>
      </c>
    </row>
    <row r="31" spans="1:22" x14ac:dyDescent="0.25">
      <c r="A31" s="126" t="s">
        <v>201</v>
      </c>
      <c r="B31" s="126" t="s">
        <v>39</v>
      </c>
      <c r="C31" s="127">
        <v>16489</v>
      </c>
      <c r="D31" s="127">
        <v>30052</v>
      </c>
      <c r="E31" s="127">
        <v>332025</v>
      </c>
      <c r="F31" s="127">
        <v>4216</v>
      </c>
      <c r="G31" s="127">
        <v>444619</v>
      </c>
      <c r="H31" s="128">
        <v>827401</v>
      </c>
      <c r="I31" s="129">
        <v>59.97</v>
      </c>
      <c r="J31" s="127">
        <v>9888</v>
      </c>
      <c r="K31" s="127">
        <v>18022</v>
      </c>
      <c r="L31" s="127">
        <v>199115</v>
      </c>
      <c r="M31" s="127">
        <v>2528</v>
      </c>
      <c r="N31" s="127">
        <v>266638</v>
      </c>
      <c r="O31" s="128">
        <v>496191</v>
      </c>
      <c r="Q31" s="283">
        <f t="shared" si="1"/>
        <v>6601</v>
      </c>
      <c r="R31" s="283">
        <f t="shared" si="2"/>
        <v>12030</v>
      </c>
      <c r="S31" s="283">
        <f t="shared" si="3"/>
        <v>132910</v>
      </c>
      <c r="T31" s="283">
        <f t="shared" si="4"/>
        <v>1688</v>
      </c>
      <c r="U31" s="283">
        <f t="shared" si="5"/>
        <v>177981</v>
      </c>
      <c r="V31" s="283">
        <f t="shared" si="6"/>
        <v>331210</v>
      </c>
    </row>
    <row r="32" spans="1:22" x14ac:dyDescent="0.25">
      <c r="A32" s="126" t="s">
        <v>202</v>
      </c>
      <c r="B32" s="126" t="s">
        <v>40</v>
      </c>
      <c r="C32" s="127">
        <v>17727</v>
      </c>
      <c r="D32" s="127">
        <v>522200</v>
      </c>
      <c r="E32" s="127">
        <v>8356</v>
      </c>
      <c r="F32" s="131">
        <v>968</v>
      </c>
      <c r="G32" s="127">
        <v>59977</v>
      </c>
      <c r="H32" s="128">
        <v>609228</v>
      </c>
      <c r="I32" s="129">
        <v>64.58</v>
      </c>
      <c r="J32" s="127">
        <v>11448</v>
      </c>
      <c r="K32" s="127">
        <v>337237</v>
      </c>
      <c r="L32" s="127">
        <v>5396</v>
      </c>
      <c r="M32" s="131">
        <v>625</v>
      </c>
      <c r="N32" s="127">
        <v>38733</v>
      </c>
      <c r="O32" s="128">
        <v>393439</v>
      </c>
      <c r="Q32" s="283">
        <f t="shared" si="1"/>
        <v>6279</v>
      </c>
      <c r="R32" s="283">
        <f t="shared" si="2"/>
        <v>184963</v>
      </c>
      <c r="S32" s="283">
        <f t="shared" si="3"/>
        <v>2960</v>
      </c>
      <c r="T32" s="283">
        <f t="shared" si="4"/>
        <v>343</v>
      </c>
      <c r="U32" s="283">
        <f t="shared" si="5"/>
        <v>21244</v>
      </c>
      <c r="V32" s="283">
        <f t="shared" si="6"/>
        <v>215789</v>
      </c>
    </row>
    <row r="33" spans="1:22" ht="26.25" x14ac:dyDescent="0.25">
      <c r="A33" s="126" t="s">
        <v>203</v>
      </c>
      <c r="B33" s="126" t="s">
        <v>41</v>
      </c>
      <c r="C33" s="127">
        <v>4494</v>
      </c>
      <c r="D33" s="127">
        <v>4971</v>
      </c>
      <c r="E33" s="127">
        <v>1716</v>
      </c>
      <c r="F33" s="127">
        <v>373376</v>
      </c>
      <c r="G33" s="127">
        <v>373411</v>
      </c>
      <c r="H33" s="128">
        <v>757968</v>
      </c>
      <c r="I33" s="129">
        <v>70.77</v>
      </c>
      <c r="J33" s="127">
        <v>3180</v>
      </c>
      <c r="K33" s="127">
        <v>3518</v>
      </c>
      <c r="L33" s="127">
        <v>1214</v>
      </c>
      <c r="M33" s="127">
        <v>264238</v>
      </c>
      <c r="N33" s="127">
        <v>264263</v>
      </c>
      <c r="O33" s="128">
        <v>536413</v>
      </c>
      <c r="Q33" s="283">
        <f t="shared" si="1"/>
        <v>1314</v>
      </c>
      <c r="R33" s="283">
        <f t="shared" si="2"/>
        <v>1453</v>
      </c>
      <c r="S33" s="283">
        <f t="shared" si="3"/>
        <v>502</v>
      </c>
      <c r="T33" s="283">
        <f t="shared" si="4"/>
        <v>109138</v>
      </c>
      <c r="U33" s="283">
        <f t="shared" si="5"/>
        <v>109148</v>
      </c>
      <c r="V33" s="283">
        <f t="shared" si="6"/>
        <v>221555</v>
      </c>
    </row>
    <row r="34" spans="1:22" x14ac:dyDescent="0.25">
      <c r="A34" s="126" t="s">
        <v>204</v>
      </c>
      <c r="B34" s="126" t="s">
        <v>42</v>
      </c>
      <c r="C34" s="127">
        <v>522412</v>
      </c>
      <c r="D34" s="127">
        <v>15803</v>
      </c>
      <c r="E34" s="127">
        <v>6788</v>
      </c>
      <c r="F34" s="127">
        <v>1474</v>
      </c>
      <c r="G34" s="127">
        <v>622351</v>
      </c>
      <c r="H34" s="128">
        <v>1168828</v>
      </c>
      <c r="I34" s="129">
        <v>93.17</v>
      </c>
      <c r="J34" s="127">
        <v>486731</v>
      </c>
      <c r="K34" s="127">
        <v>14724</v>
      </c>
      <c r="L34" s="127">
        <v>6324</v>
      </c>
      <c r="M34" s="127">
        <v>1373</v>
      </c>
      <c r="N34" s="127">
        <v>579844</v>
      </c>
      <c r="O34" s="128">
        <v>1088996</v>
      </c>
      <c r="Q34" s="283">
        <f t="shared" si="1"/>
        <v>35681</v>
      </c>
      <c r="R34" s="283">
        <f t="shared" si="2"/>
        <v>1079</v>
      </c>
      <c r="S34" s="283">
        <f t="shared" si="3"/>
        <v>464</v>
      </c>
      <c r="T34" s="283">
        <f t="shared" si="4"/>
        <v>101</v>
      </c>
      <c r="U34" s="283">
        <f t="shared" si="5"/>
        <v>42507</v>
      </c>
      <c r="V34" s="283">
        <f t="shared" si="6"/>
        <v>79832</v>
      </c>
    </row>
    <row r="35" spans="1:22" x14ac:dyDescent="0.25">
      <c r="A35" s="126" t="s">
        <v>205</v>
      </c>
      <c r="B35" s="126" t="s">
        <v>43</v>
      </c>
      <c r="C35" s="127">
        <v>10250</v>
      </c>
      <c r="D35" s="127">
        <v>36874</v>
      </c>
      <c r="E35" s="127">
        <v>1727</v>
      </c>
      <c r="F35" s="127">
        <v>316549</v>
      </c>
      <c r="G35" s="127">
        <v>174209</v>
      </c>
      <c r="H35" s="128">
        <v>539609</v>
      </c>
      <c r="I35" s="129">
        <v>77.989999999999995</v>
      </c>
      <c r="J35" s="127">
        <v>7994</v>
      </c>
      <c r="K35" s="127">
        <v>28758</v>
      </c>
      <c r="L35" s="127">
        <v>1347</v>
      </c>
      <c r="M35" s="127">
        <v>246877</v>
      </c>
      <c r="N35" s="127">
        <v>135866</v>
      </c>
      <c r="O35" s="128">
        <v>420842</v>
      </c>
      <c r="Q35" s="283">
        <f t="shared" si="1"/>
        <v>2256</v>
      </c>
      <c r="R35" s="283">
        <f t="shared" si="2"/>
        <v>8116</v>
      </c>
      <c r="S35" s="283">
        <f t="shared" si="3"/>
        <v>380</v>
      </c>
      <c r="T35" s="283">
        <f t="shared" si="4"/>
        <v>69672</v>
      </c>
      <c r="U35" s="283">
        <f t="shared" si="5"/>
        <v>38343</v>
      </c>
      <c r="V35" s="283">
        <f t="shared" si="6"/>
        <v>118767</v>
      </c>
    </row>
    <row r="36" spans="1:22" x14ac:dyDescent="0.25">
      <c r="A36" s="126" t="s">
        <v>206</v>
      </c>
      <c r="B36" s="126" t="s">
        <v>44</v>
      </c>
      <c r="C36" s="127">
        <v>2295</v>
      </c>
      <c r="D36" s="127">
        <v>11597</v>
      </c>
      <c r="E36" s="127">
        <v>494757</v>
      </c>
      <c r="F36" s="127">
        <v>3421</v>
      </c>
      <c r="G36" s="127">
        <v>6484</v>
      </c>
      <c r="H36" s="128">
        <v>518554</v>
      </c>
      <c r="I36" s="130">
        <v>76.900000000000006</v>
      </c>
      <c r="J36" s="127">
        <v>1765</v>
      </c>
      <c r="K36" s="127">
        <v>8918</v>
      </c>
      <c r="L36" s="127">
        <v>380468</v>
      </c>
      <c r="M36" s="127">
        <v>2631</v>
      </c>
      <c r="N36" s="127">
        <v>4986</v>
      </c>
      <c r="O36" s="128">
        <v>398768</v>
      </c>
      <c r="Q36" s="283">
        <f t="shared" si="1"/>
        <v>530</v>
      </c>
      <c r="R36" s="283">
        <f t="shared" si="2"/>
        <v>2679</v>
      </c>
      <c r="S36" s="283">
        <f t="shared" si="3"/>
        <v>114289</v>
      </c>
      <c r="T36" s="283">
        <f t="shared" si="4"/>
        <v>790</v>
      </c>
      <c r="U36" s="283">
        <f t="shared" si="5"/>
        <v>1498</v>
      </c>
      <c r="V36" s="283">
        <f t="shared" si="6"/>
        <v>119786</v>
      </c>
    </row>
    <row r="37" spans="1:22" x14ac:dyDescent="0.25">
      <c r="A37" s="126" t="s">
        <v>207</v>
      </c>
      <c r="B37" s="126" t="s">
        <v>45</v>
      </c>
      <c r="C37" s="127">
        <v>14418</v>
      </c>
      <c r="D37" s="127">
        <v>709255</v>
      </c>
      <c r="E37" s="127">
        <v>11484</v>
      </c>
      <c r="F37" s="127">
        <v>1109</v>
      </c>
      <c r="G37" s="127">
        <v>295133</v>
      </c>
      <c r="H37" s="128">
        <v>1031399</v>
      </c>
      <c r="I37" s="129">
        <v>70.12</v>
      </c>
      <c r="J37" s="127">
        <v>10110</v>
      </c>
      <c r="K37" s="127">
        <v>497330</v>
      </c>
      <c r="L37" s="127">
        <v>8053</v>
      </c>
      <c r="M37" s="131">
        <v>778</v>
      </c>
      <c r="N37" s="127">
        <v>206947</v>
      </c>
      <c r="O37" s="128">
        <v>723218</v>
      </c>
      <c r="Q37" s="283">
        <f t="shared" si="1"/>
        <v>4308</v>
      </c>
      <c r="R37" s="283">
        <f t="shared" si="2"/>
        <v>211925</v>
      </c>
      <c r="S37" s="283">
        <f t="shared" si="3"/>
        <v>3431</v>
      </c>
      <c r="T37" s="283">
        <f t="shared" si="4"/>
        <v>331</v>
      </c>
      <c r="U37" s="283">
        <f t="shared" si="5"/>
        <v>88186</v>
      </c>
      <c r="V37" s="283">
        <f t="shared" si="6"/>
        <v>308181</v>
      </c>
    </row>
    <row r="38" spans="1:22" x14ac:dyDescent="0.25">
      <c r="A38" s="126" t="s">
        <v>208</v>
      </c>
      <c r="B38" s="126" t="s">
        <v>46</v>
      </c>
      <c r="C38" s="127">
        <v>17524</v>
      </c>
      <c r="D38" s="127">
        <v>9910</v>
      </c>
      <c r="E38" s="127">
        <v>15187</v>
      </c>
      <c r="F38" s="127">
        <v>401061</v>
      </c>
      <c r="G38" s="127">
        <v>604168</v>
      </c>
      <c r="H38" s="128">
        <v>1047850</v>
      </c>
      <c r="I38" s="129">
        <v>76.790000000000006</v>
      </c>
      <c r="J38" s="127">
        <v>13457</v>
      </c>
      <c r="K38" s="127">
        <v>7610</v>
      </c>
      <c r="L38" s="127">
        <v>11662</v>
      </c>
      <c r="M38" s="127">
        <v>307975</v>
      </c>
      <c r="N38" s="127">
        <v>463941</v>
      </c>
      <c r="O38" s="128">
        <v>804645</v>
      </c>
      <c r="Q38" s="283">
        <f t="shared" si="1"/>
        <v>4067</v>
      </c>
      <c r="R38" s="283">
        <f t="shared" si="2"/>
        <v>2300</v>
      </c>
      <c r="S38" s="283">
        <f t="shared" si="3"/>
        <v>3525</v>
      </c>
      <c r="T38" s="283">
        <f t="shared" si="4"/>
        <v>93086</v>
      </c>
      <c r="U38" s="283">
        <f t="shared" si="5"/>
        <v>140227</v>
      </c>
      <c r="V38" s="283">
        <f t="shared" si="6"/>
        <v>243205</v>
      </c>
    </row>
    <row r="39" spans="1:22" x14ac:dyDescent="0.25">
      <c r="A39" s="126" t="s">
        <v>209</v>
      </c>
      <c r="B39" s="126" t="s">
        <v>47</v>
      </c>
      <c r="C39" s="127">
        <v>556069</v>
      </c>
      <c r="D39" s="127">
        <v>9617</v>
      </c>
      <c r="E39" s="127">
        <v>10526</v>
      </c>
      <c r="F39" s="127">
        <v>3488</v>
      </c>
      <c r="G39" s="127">
        <v>81264</v>
      </c>
      <c r="H39" s="128">
        <v>660964</v>
      </c>
      <c r="I39" s="129">
        <v>80.33</v>
      </c>
      <c r="J39" s="127">
        <v>446690</v>
      </c>
      <c r="K39" s="127">
        <v>7725</v>
      </c>
      <c r="L39" s="127">
        <v>8456</v>
      </c>
      <c r="M39" s="127">
        <v>2802</v>
      </c>
      <c r="N39" s="127">
        <v>65279</v>
      </c>
      <c r="O39" s="128">
        <v>530952</v>
      </c>
      <c r="Q39" s="283">
        <f t="shared" si="1"/>
        <v>109379</v>
      </c>
      <c r="R39" s="283">
        <f t="shared" si="2"/>
        <v>1892</v>
      </c>
      <c r="S39" s="283">
        <f t="shared" si="3"/>
        <v>2070</v>
      </c>
      <c r="T39" s="283">
        <f t="shared" si="4"/>
        <v>686</v>
      </c>
      <c r="U39" s="283">
        <f t="shared" si="5"/>
        <v>15985</v>
      </c>
      <c r="V39" s="283">
        <f t="shared" si="6"/>
        <v>130012</v>
      </c>
    </row>
    <row r="40" spans="1:22" x14ac:dyDescent="0.25">
      <c r="A40" s="126" t="s">
        <v>210</v>
      </c>
      <c r="B40" s="126" t="s">
        <v>48</v>
      </c>
      <c r="C40" s="127">
        <v>609520</v>
      </c>
      <c r="D40" s="127">
        <v>148000</v>
      </c>
      <c r="E40" s="127">
        <v>787423</v>
      </c>
      <c r="F40" s="127">
        <v>47859</v>
      </c>
      <c r="G40" s="127">
        <v>642637</v>
      </c>
      <c r="H40" s="128">
        <v>2235439</v>
      </c>
      <c r="I40" s="129">
        <v>95.65</v>
      </c>
      <c r="J40" s="127">
        <v>583006</v>
      </c>
      <c r="K40" s="127">
        <v>141562</v>
      </c>
      <c r="L40" s="127">
        <v>753170</v>
      </c>
      <c r="M40" s="127">
        <v>45777</v>
      </c>
      <c r="N40" s="127">
        <v>614682</v>
      </c>
      <c r="O40" s="128">
        <v>2138197</v>
      </c>
      <c r="Q40" s="283">
        <f t="shared" si="1"/>
        <v>26514</v>
      </c>
      <c r="R40" s="283">
        <f t="shared" si="2"/>
        <v>6438</v>
      </c>
      <c r="S40" s="283">
        <f t="shared" si="3"/>
        <v>34253</v>
      </c>
      <c r="T40" s="283">
        <f t="shared" si="4"/>
        <v>2082</v>
      </c>
      <c r="U40" s="283">
        <f t="shared" si="5"/>
        <v>27955</v>
      </c>
      <c r="V40" s="283">
        <f t="shared" si="6"/>
        <v>97242</v>
      </c>
    </row>
    <row r="41" spans="1:22" x14ac:dyDescent="0.25">
      <c r="A41" s="126" t="s">
        <v>211</v>
      </c>
      <c r="B41" s="126" t="s">
        <v>49</v>
      </c>
      <c r="C41" s="127">
        <v>9008</v>
      </c>
      <c r="D41" s="127">
        <v>27407</v>
      </c>
      <c r="E41" s="127">
        <v>2146</v>
      </c>
      <c r="F41" s="127">
        <v>169957</v>
      </c>
      <c r="G41" s="127">
        <v>848334</v>
      </c>
      <c r="H41" s="128">
        <v>1056852</v>
      </c>
      <c r="I41" s="129">
        <v>73.42</v>
      </c>
      <c r="J41" s="127">
        <v>6614</v>
      </c>
      <c r="K41" s="127">
        <v>20122</v>
      </c>
      <c r="L41" s="127">
        <v>1576</v>
      </c>
      <c r="M41" s="127">
        <v>124782</v>
      </c>
      <c r="N41" s="127">
        <v>622847</v>
      </c>
      <c r="O41" s="128">
        <v>775941</v>
      </c>
      <c r="Q41" s="283">
        <f t="shared" si="1"/>
        <v>2394</v>
      </c>
      <c r="R41" s="283">
        <f t="shared" si="2"/>
        <v>7285</v>
      </c>
      <c r="S41" s="283">
        <f t="shared" si="3"/>
        <v>570</v>
      </c>
      <c r="T41" s="283">
        <f t="shared" si="4"/>
        <v>45175</v>
      </c>
      <c r="U41" s="283">
        <f t="shared" si="5"/>
        <v>225487</v>
      </c>
      <c r="V41" s="283">
        <f t="shared" si="6"/>
        <v>280911</v>
      </c>
    </row>
    <row r="42" spans="1:22" x14ac:dyDescent="0.25">
      <c r="A42" s="126" t="s">
        <v>212</v>
      </c>
      <c r="B42" s="126" t="s">
        <v>50</v>
      </c>
      <c r="C42" s="127">
        <v>21844</v>
      </c>
      <c r="D42" s="127">
        <v>29893</v>
      </c>
      <c r="E42" s="127">
        <v>158894</v>
      </c>
      <c r="F42" s="127">
        <v>4709</v>
      </c>
      <c r="G42" s="127">
        <v>636995</v>
      </c>
      <c r="H42" s="128">
        <v>852335</v>
      </c>
      <c r="I42" s="129">
        <v>72.63</v>
      </c>
      <c r="J42" s="127">
        <v>15865</v>
      </c>
      <c r="K42" s="127">
        <v>21711</v>
      </c>
      <c r="L42" s="127">
        <v>115405</v>
      </c>
      <c r="M42" s="127">
        <v>3420</v>
      </c>
      <c r="N42" s="127">
        <v>462649</v>
      </c>
      <c r="O42" s="128">
        <v>619050</v>
      </c>
      <c r="Q42" s="283">
        <f t="shared" si="1"/>
        <v>5979</v>
      </c>
      <c r="R42" s="283">
        <f t="shared" si="2"/>
        <v>8182</v>
      </c>
      <c r="S42" s="283">
        <f t="shared" si="3"/>
        <v>43489</v>
      </c>
      <c r="T42" s="283">
        <f t="shared" si="4"/>
        <v>1289</v>
      </c>
      <c r="U42" s="283">
        <f t="shared" si="5"/>
        <v>174346</v>
      </c>
      <c r="V42" s="283">
        <f t="shared" si="6"/>
        <v>233285</v>
      </c>
    </row>
    <row r="43" spans="1:22" x14ac:dyDescent="0.25">
      <c r="A43" s="126" t="s">
        <v>213</v>
      </c>
      <c r="B43" s="126" t="s">
        <v>51</v>
      </c>
      <c r="C43" s="127">
        <v>5432</v>
      </c>
      <c r="D43" s="127">
        <v>3898</v>
      </c>
      <c r="E43" s="127">
        <v>156749</v>
      </c>
      <c r="F43" s="127">
        <v>1424</v>
      </c>
      <c r="G43" s="127">
        <v>202835</v>
      </c>
      <c r="H43" s="128">
        <v>370338</v>
      </c>
      <c r="I43" s="129">
        <v>89.83</v>
      </c>
      <c r="J43" s="127">
        <v>4880</v>
      </c>
      <c r="K43" s="127">
        <v>3502</v>
      </c>
      <c r="L43" s="127">
        <v>140808</v>
      </c>
      <c r="M43" s="127">
        <v>1279</v>
      </c>
      <c r="N43" s="127">
        <v>182207</v>
      </c>
      <c r="O43" s="128">
        <v>332676</v>
      </c>
      <c r="Q43" s="283">
        <f t="shared" si="1"/>
        <v>552</v>
      </c>
      <c r="R43" s="283">
        <f t="shared" si="2"/>
        <v>396</v>
      </c>
      <c r="S43" s="283">
        <f t="shared" si="3"/>
        <v>15941</v>
      </c>
      <c r="T43" s="283">
        <f t="shared" si="4"/>
        <v>145</v>
      </c>
      <c r="U43" s="283">
        <f t="shared" si="5"/>
        <v>20628</v>
      </c>
      <c r="V43" s="283">
        <f t="shared" si="6"/>
        <v>37662</v>
      </c>
    </row>
    <row r="44" spans="1:22" x14ac:dyDescent="0.25">
      <c r="A44" s="126" t="s">
        <v>214</v>
      </c>
      <c r="B44" s="126" t="s">
        <v>52</v>
      </c>
      <c r="C44" s="127">
        <v>45393</v>
      </c>
      <c r="D44" s="127">
        <v>43719</v>
      </c>
      <c r="E44" s="127">
        <v>289835</v>
      </c>
      <c r="F44" s="127">
        <v>4630</v>
      </c>
      <c r="G44" s="127">
        <v>528670</v>
      </c>
      <c r="H44" s="128">
        <v>912247</v>
      </c>
      <c r="I44" s="129">
        <v>74.47</v>
      </c>
      <c r="J44" s="127">
        <v>33804</v>
      </c>
      <c r="K44" s="127">
        <v>32558</v>
      </c>
      <c r="L44" s="127">
        <v>215840</v>
      </c>
      <c r="M44" s="127">
        <v>3448</v>
      </c>
      <c r="N44" s="127">
        <v>393701</v>
      </c>
      <c r="O44" s="128">
        <v>679351</v>
      </c>
      <c r="Q44" s="283">
        <f t="shared" si="1"/>
        <v>11589</v>
      </c>
      <c r="R44" s="283">
        <f t="shared" si="2"/>
        <v>11161</v>
      </c>
      <c r="S44" s="283">
        <f t="shared" si="3"/>
        <v>73995</v>
      </c>
      <c r="T44" s="283">
        <f t="shared" si="4"/>
        <v>1182</v>
      </c>
      <c r="U44" s="283">
        <f t="shared" si="5"/>
        <v>134969</v>
      </c>
      <c r="V44" s="283">
        <f t="shared" si="6"/>
        <v>232896</v>
      </c>
    </row>
    <row r="45" spans="1:22" x14ac:dyDescent="0.25">
      <c r="A45" s="126" t="s">
        <v>215</v>
      </c>
      <c r="B45" s="126" t="s">
        <v>53</v>
      </c>
      <c r="C45" s="127">
        <v>1111216</v>
      </c>
      <c r="D45" s="127">
        <v>18749</v>
      </c>
      <c r="E45" s="127">
        <v>13222</v>
      </c>
      <c r="F45" s="127">
        <v>5179</v>
      </c>
      <c r="G45" s="127">
        <v>141542</v>
      </c>
      <c r="H45" s="128">
        <v>1289908</v>
      </c>
      <c r="I45" s="129">
        <v>81.25</v>
      </c>
      <c r="J45" s="127">
        <v>902863</v>
      </c>
      <c r="K45" s="127">
        <v>15234</v>
      </c>
      <c r="L45" s="127">
        <v>10743</v>
      </c>
      <c r="M45" s="127">
        <v>4208</v>
      </c>
      <c r="N45" s="127">
        <v>115003</v>
      </c>
      <c r="O45" s="128">
        <v>1048051</v>
      </c>
      <c r="Q45" s="283">
        <f t="shared" si="1"/>
        <v>208353</v>
      </c>
      <c r="R45" s="283">
        <f t="shared" si="2"/>
        <v>3515</v>
      </c>
      <c r="S45" s="283">
        <f t="shared" si="3"/>
        <v>2479</v>
      </c>
      <c r="T45" s="283">
        <f t="shared" si="4"/>
        <v>971</v>
      </c>
      <c r="U45" s="283">
        <f t="shared" si="5"/>
        <v>26539</v>
      </c>
      <c r="V45" s="283">
        <f t="shared" si="6"/>
        <v>241857</v>
      </c>
    </row>
    <row r="46" spans="1:22" x14ac:dyDescent="0.25">
      <c r="A46" s="126" t="s">
        <v>216</v>
      </c>
      <c r="B46" s="126" t="s">
        <v>54</v>
      </c>
      <c r="C46" s="127">
        <v>8395</v>
      </c>
      <c r="D46" s="127">
        <v>401746</v>
      </c>
      <c r="E46" s="127">
        <v>3299</v>
      </c>
      <c r="F46" s="127">
        <v>1099</v>
      </c>
      <c r="G46" s="127">
        <v>33913</v>
      </c>
      <c r="H46" s="128">
        <v>448452</v>
      </c>
      <c r="I46" s="129">
        <v>79.02</v>
      </c>
      <c r="J46" s="127">
        <v>6634</v>
      </c>
      <c r="K46" s="127">
        <v>317460</v>
      </c>
      <c r="L46" s="127">
        <v>2607</v>
      </c>
      <c r="M46" s="131">
        <v>868</v>
      </c>
      <c r="N46" s="127">
        <v>26798</v>
      </c>
      <c r="O46" s="128">
        <v>354367</v>
      </c>
      <c r="Q46" s="283">
        <f t="shared" si="1"/>
        <v>1761</v>
      </c>
      <c r="R46" s="283">
        <f t="shared" si="2"/>
        <v>84286</v>
      </c>
      <c r="S46" s="283">
        <f t="shared" si="3"/>
        <v>692</v>
      </c>
      <c r="T46" s="283">
        <f t="shared" si="4"/>
        <v>231</v>
      </c>
      <c r="U46" s="283">
        <f t="shared" si="5"/>
        <v>7115</v>
      </c>
      <c r="V46" s="283">
        <f t="shared" si="6"/>
        <v>94085</v>
      </c>
    </row>
    <row r="47" spans="1:22" x14ac:dyDescent="0.25">
      <c r="A47" s="126" t="s">
        <v>217</v>
      </c>
      <c r="B47" s="126" t="s">
        <v>55</v>
      </c>
      <c r="C47" s="127">
        <v>2834</v>
      </c>
      <c r="D47" s="127">
        <v>4579</v>
      </c>
      <c r="E47" s="131">
        <v>755</v>
      </c>
      <c r="F47" s="127">
        <v>333403</v>
      </c>
      <c r="G47" s="127">
        <v>305679</v>
      </c>
      <c r="H47" s="128">
        <v>647250</v>
      </c>
      <c r="I47" s="129">
        <v>52.52</v>
      </c>
      <c r="J47" s="127">
        <v>1488</v>
      </c>
      <c r="K47" s="127">
        <v>2405</v>
      </c>
      <c r="L47" s="131">
        <v>397</v>
      </c>
      <c r="M47" s="127">
        <v>175103</v>
      </c>
      <c r="N47" s="127">
        <v>160543</v>
      </c>
      <c r="O47" s="128">
        <v>339936</v>
      </c>
      <c r="Q47" s="283">
        <f t="shared" si="1"/>
        <v>1346</v>
      </c>
      <c r="R47" s="283">
        <f t="shared" si="2"/>
        <v>2174</v>
      </c>
      <c r="S47" s="283">
        <f t="shared" si="3"/>
        <v>358</v>
      </c>
      <c r="T47" s="283">
        <f t="shared" si="4"/>
        <v>158300</v>
      </c>
      <c r="U47" s="283">
        <f t="shared" si="5"/>
        <v>145136</v>
      </c>
      <c r="V47" s="283">
        <f t="shared" si="6"/>
        <v>307314</v>
      </c>
    </row>
    <row r="48" spans="1:22" x14ac:dyDescent="0.25">
      <c r="A48" s="126" t="s">
        <v>218</v>
      </c>
      <c r="B48" s="126" t="s">
        <v>56</v>
      </c>
      <c r="C48" s="127">
        <v>1167151</v>
      </c>
      <c r="D48" s="127">
        <v>191513</v>
      </c>
      <c r="E48" s="127">
        <v>13693</v>
      </c>
      <c r="F48" s="127">
        <v>59782</v>
      </c>
      <c r="G48" s="127">
        <v>291987</v>
      </c>
      <c r="H48" s="128">
        <v>1724126</v>
      </c>
      <c r="I48" s="129">
        <v>70.180000000000007</v>
      </c>
      <c r="J48" s="127">
        <v>819107</v>
      </c>
      <c r="K48" s="127">
        <v>134404</v>
      </c>
      <c r="L48" s="127">
        <v>9610</v>
      </c>
      <c r="M48" s="127">
        <v>41955</v>
      </c>
      <c r="N48" s="127">
        <v>204916</v>
      </c>
      <c r="O48" s="128">
        <v>1209992</v>
      </c>
      <c r="Q48" s="283">
        <f t="shared" si="1"/>
        <v>348044</v>
      </c>
      <c r="R48" s="283">
        <f t="shared" si="2"/>
        <v>57109</v>
      </c>
      <c r="S48" s="283">
        <f t="shared" si="3"/>
        <v>4083</v>
      </c>
      <c r="T48" s="283">
        <f t="shared" si="4"/>
        <v>17827</v>
      </c>
      <c r="U48" s="283">
        <f t="shared" si="5"/>
        <v>87071</v>
      </c>
      <c r="V48" s="283">
        <f t="shared" si="6"/>
        <v>514134</v>
      </c>
    </row>
    <row r="49" spans="1:22" x14ac:dyDescent="0.25">
      <c r="A49" s="126" t="s">
        <v>219</v>
      </c>
      <c r="B49" s="126" t="s">
        <v>57</v>
      </c>
      <c r="C49" s="127">
        <v>18596</v>
      </c>
      <c r="D49" s="127">
        <v>309721</v>
      </c>
      <c r="E49" s="127">
        <v>3332</v>
      </c>
      <c r="F49" s="127">
        <v>737584</v>
      </c>
      <c r="G49" s="127">
        <v>182817</v>
      </c>
      <c r="H49" s="128">
        <v>1252050</v>
      </c>
      <c r="I49" s="129">
        <v>90.92</v>
      </c>
      <c r="J49" s="127">
        <v>16907</v>
      </c>
      <c r="K49" s="127">
        <v>281598</v>
      </c>
      <c r="L49" s="127">
        <v>3029</v>
      </c>
      <c r="M49" s="127">
        <v>670611</v>
      </c>
      <c r="N49" s="127">
        <v>166217</v>
      </c>
      <c r="O49" s="128">
        <v>1138362</v>
      </c>
      <c r="Q49" s="283">
        <f t="shared" si="1"/>
        <v>1689</v>
      </c>
      <c r="R49" s="283">
        <f t="shared" si="2"/>
        <v>28123</v>
      </c>
      <c r="S49" s="283">
        <f t="shared" si="3"/>
        <v>303</v>
      </c>
      <c r="T49" s="283">
        <f t="shared" si="4"/>
        <v>66973</v>
      </c>
      <c r="U49" s="283">
        <f t="shared" si="5"/>
        <v>16600</v>
      </c>
      <c r="V49" s="283">
        <f t="shared" si="6"/>
        <v>113688</v>
      </c>
    </row>
    <row r="50" spans="1:22" x14ac:dyDescent="0.25">
      <c r="A50" s="126" t="s">
        <v>220</v>
      </c>
      <c r="B50" s="126" t="s">
        <v>58</v>
      </c>
      <c r="C50" s="127">
        <v>8961</v>
      </c>
      <c r="D50" s="127">
        <v>7739</v>
      </c>
      <c r="E50" s="127">
        <v>4143</v>
      </c>
      <c r="F50" s="127">
        <v>203559</v>
      </c>
      <c r="G50" s="127">
        <v>559311</v>
      </c>
      <c r="H50" s="128">
        <v>783713</v>
      </c>
      <c r="I50" s="129">
        <v>72.08</v>
      </c>
      <c r="J50" s="127">
        <v>6459</v>
      </c>
      <c r="K50" s="127">
        <v>5578</v>
      </c>
      <c r="L50" s="127">
        <v>2986</v>
      </c>
      <c r="M50" s="127">
        <v>146725</v>
      </c>
      <c r="N50" s="127">
        <v>403151</v>
      </c>
      <c r="O50" s="128">
        <v>564899</v>
      </c>
      <c r="Q50" s="283">
        <f t="shared" si="1"/>
        <v>2502</v>
      </c>
      <c r="R50" s="283">
        <f t="shared" si="2"/>
        <v>2161</v>
      </c>
      <c r="S50" s="283">
        <f t="shared" si="3"/>
        <v>1157</v>
      </c>
      <c r="T50" s="283">
        <f t="shared" si="4"/>
        <v>56834</v>
      </c>
      <c r="U50" s="283">
        <f t="shared" si="5"/>
        <v>156160</v>
      </c>
      <c r="V50" s="283">
        <f t="shared" si="6"/>
        <v>218814</v>
      </c>
    </row>
    <row r="51" spans="1:22" x14ac:dyDescent="0.25">
      <c r="A51" s="126" t="s">
        <v>221</v>
      </c>
      <c r="B51" s="126" t="s">
        <v>59</v>
      </c>
      <c r="C51" s="127">
        <v>40391</v>
      </c>
      <c r="D51" s="127">
        <v>84739</v>
      </c>
      <c r="E51" s="127">
        <v>4161</v>
      </c>
      <c r="F51" s="127">
        <v>786220</v>
      </c>
      <c r="G51" s="127">
        <v>17134</v>
      </c>
      <c r="H51" s="128">
        <v>932645</v>
      </c>
      <c r="I51" s="129">
        <v>67.52</v>
      </c>
      <c r="J51" s="127">
        <v>27272</v>
      </c>
      <c r="K51" s="127">
        <v>57216</v>
      </c>
      <c r="L51" s="127">
        <v>2810</v>
      </c>
      <c r="M51" s="127">
        <v>530856</v>
      </c>
      <c r="N51" s="127">
        <v>11569</v>
      </c>
      <c r="O51" s="128">
        <v>629723</v>
      </c>
      <c r="Q51" s="283">
        <f t="shared" si="1"/>
        <v>13119</v>
      </c>
      <c r="R51" s="283">
        <f t="shared" si="2"/>
        <v>27523</v>
      </c>
      <c r="S51" s="283">
        <f t="shared" si="3"/>
        <v>1351</v>
      </c>
      <c r="T51" s="283">
        <f t="shared" si="4"/>
        <v>255364</v>
      </c>
      <c r="U51" s="283">
        <f t="shared" si="5"/>
        <v>5565</v>
      </c>
      <c r="V51" s="283">
        <f t="shared" si="6"/>
        <v>302922</v>
      </c>
    </row>
    <row r="52" spans="1:22" x14ac:dyDescent="0.25">
      <c r="A52" s="126" t="s">
        <v>222</v>
      </c>
      <c r="B52" s="126" t="s">
        <v>60</v>
      </c>
      <c r="C52" s="127">
        <v>13646</v>
      </c>
      <c r="D52" s="127">
        <v>6705</v>
      </c>
      <c r="E52" s="127">
        <v>298634</v>
      </c>
      <c r="F52" s="127">
        <v>1382</v>
      </c>
      <c r="G52" s="127">
        <v>325726</v>
      </c>
      <c r="H52" s="128">
        <v>646093</v>
      </c>
      <c r="I52" s="129">
        <v>73.510000000000005</v>
      </c>
      <c r="J52" s="127">
        <v>10031</v>
      </c>
      <c r="K52" s="127">
        <v>4929</v>
      </c>
      <c r="L52" s="127">
        <v>219526</v>
      </c>
      <c r="M52" s="127">
        <v>1016</v>
      </c>
      <c r="N52" s="127">
        <v>239441</v>
      </c>
      <c r="O52" s="128">
        <v>474943</v>
      </c>
      <c r="Q52" s="283">
        <f t="shared" si="1"/>
        <v>3615</v>
      </c>
      <c r="R52" s="283">
        <f t="shared" si="2"/>
        <v>1776</v>
      </c>
      <c r="S52" s="283">
        <f t="shared" si="3"/>
        <v>79108</v>
      </c>
      <c r="T52" s="283">
        <f t="shared" si="4"/>
        <v>366</v>
      </c>
      <c r="U52" s="283">
        <f t="shared" si="5"/>
        <v>86285</v>
      </c>
      <c r="V52" s="283">
        <f t="shared" si="6"/>
        <v>171150</v>
      </c>
    </row>
    <row r="53" spans="1:22" x14ac:dyDescent="0.25">
      <c r="A53" s="126" t="s">
        <v>223</v>
      </c>
      <c r="B53" s="126" t="s">
        <v>61</v>
      </c>
      <c r="C53" s="127">
        <v>14116</v>
      </c>
      <c r="D53" s="127">
        <v>15265</v>
      </c>
      <c r="E53" s="127">
        <v>263065</v>
      </c>
      <c r="F53" s="127">
        <v>2163</v>
      </c>
      <c r="G53" s="127">
        <v>389050</v>
      </c>
      <c r="H53" s="128">
        <v>683659</v>
      </c>
      <c r="I53" s="129">
        <v>59.48</v>
      </c>
      <c r="J53" s="127">
        <v>8396</v>
      </c>
      <c r="K53" s="127">
        <v>9080</v>
      </c>
      <c r="L53" s="127">
        <v>156471</v>
      </c>
      <c r="M53" s="127">
        <v>1287</v>
      </c>
      <c r="N53" s="127">
        <v>231407</v>
      </c>
      <c r="O53" s="128">
        <v>406641</v>
      </c>
      <c r="Q53" s="283">
        <f t="shared" si="1"/>
        <v>5720</v>
      </c>
      <c r="R53" s="283">
        <f t="shared" si="2"/>
        <v>6185</v>
      </c>
      <c r="S53" s="283">
        <f t="shared" si="3"/>
        <v>106594</v>
      </c>
      <c r="T53" s="283">
        <f t="shared" si="4"/>
        <v>876</v>
      </c>
      <c r="U53" s="283">
        <f t="shared" si="5"/>
        <v>157643</v>
      </c>
      <c r="V53" s="283">
        <f t="shared" si="6"/>
        <v>277018</v>
      </c>
    </row>
    <row r="54" spans="1:22" x14ac:dyDescent="0.25">
      <c r="A54" s="126" t="s">
        <v>224</v>
      </c>
      <c r="B54" s="126" t="s">
        <v>62</v>
      </c>
      <c r="C54" s="127">
        <v>8381</v>
      </c>
      <c r="D54" s="127">
        <v>900253</v>
      </c>
      <c r="E54" s="127">
        <v>4066</v>
      </c>
      <c r="F54" s="127">
        <v>1857</v>
      </c>
      <c r="G54" s="127">
        <v>208476</v>
      </c>
      <c r="H54" s="128">
        <v>1123033</v>
      </c>
      <c r="I54" s="129">
        <v>41.71</v>
      </c>
      <c r="J54" s="127">
        <v>3496</v>
      </c>
      <c r="K54" s="127">
        <v>375496</v>
      </c>
      <c r="L54" s="127">
        <v>1696</v>
      </c>
      <c r="M54" s="131">
        <v>775</v>
      </c>
      <c r="N54" s="127">
        <v>86955</v>
      </c>
      <c r="O54" s="128">
        <v>468418</v>
      </c>
      <c r="Q54" s="283">
        <f t="shared" si="1"/>
        <v>4885</v>
      </c>
      <c r="R54" s="283">
        <f t="shared" si="2"/>
        <v>524757</v>
      </c>
      <c r="S54" s="283">
        <f t="shared" si="3"/>
        <v>2370</v>
      </c>
      <c r="T54" s="283">
        <f t="shared" si="4"/>
        <v>1082</v>
      </c>
      <c r="U54" s="283">
        <f t="shared" si="5"/>
        <v>121521</v>
      </c>
      <c r="V54" s="283">
        <f t="shared" si="6"/>
        <v>654615</v>
      </c>
    </row>
    <row r="55" spans="1:22" ht="26.25" x14ac:dyDescent="0.25">
      <c r="A55" s="126" t="s">
        <v>225</v>
      </c>
      <c r="B55" s="126" t="s">
        <v>63</v>
      </c>
      <c r="C55" s="127">
        <v>85550</v>
      </c>
      <c r="D55" s="127">
        <v>35120</v>
      </c>
      <c r="E55" s="127">
        <v>43082</v>
      </c>
      <c r="F55" s="127">
        <v>18614</v>
      </c>
      <c r="G55" s="127">
        <v>52286</v>
      </c>
      <c r="H55" s="128">
        <v>234652</v>
      </c>
      <c r="I55" s="130">
        <v>70.8</v>
      </c>
      <c r="J55" s="127">
        <v>60569</v>
      </c>
      <c r="K55" s="127">
        <v>24865</v>
      </c>
      <c r="L55" s="127">
        <v>30502</v>
      </c>
      <c r="M55" s="127">
        <v>13179</v>
      </c>
      <c r="N55" s="127">
        <v>37018</v>
      </c>
      <c r="O55" s="128">
        <v>166133</v>
      </c>
      <c r="Q55" s="283">
        <f t="shared" si="1"/>
        <v>24981</v>
      </c>
      <c r="R55" s="283">
        <f t="shared" si="2"/>
        <v>10255</v>
      </c>
      <c r="S55" s="283">
        <f t="shared" si="3"/>
        <v>12580</v>
      </c>
      <c r="T55" s="283">
        <f t="shared" si="4"/>
        <v>5435</v>
      </c>
      <c r="U55" s="283">
        <f t="shared" si="5"/>
        <v>15268</v>
      </c>
      <c r="V55" s="283">
        <f t="shared" si="6"/>
        <v>68519</v>
      </c>
    </row>
    <row r="56" spans="1:22" ht="26.25" x14ac:dyDescent="0.25">
      <c r="A56" s="126" t="s">
        <v>226</v>
      </c>
      <c r="B56" s="126" t="s">
        <v>64</v>
      </c>
      <c r="C56" s="127">
        <v>244419</v>
      </c>
      <c r="D56" s="127">
        <v>37484</v>
      </c>
      <c r="E56" s="127">
        <v>32506</v>
      </c>
      <c r="F56" s="127">
        <v>20057</v>
      </c>
      <c r="G56" s="127">
        <v>104297</v>
      </c>
      <c r="H56" s="128">
        <v>438763</v>
      </c>
      <c r="I56" s="129">
        <v>83.61</v>
      </c>
      <c r="J56" s="127">
        <v>204359</v>
      </c>
      <c r="K56" s="127">
        <v>31340</v>
      </c>
      <c r="L56" s="127">
        <v>27178</v>
      </c>
      <c r="M56" s="127">
        <v>16770</v>
      </c>
      <c r="N56" s="127">
        <v>87203</v>
      </c>
      <c r="O56" s="128">
        <v>366850</v>
      </c>
      <c r="Q56" s="283">
        <f t="shared" si="1"/>
        <v>40060</v>
      </c>
      <c r="R56" s="283">
        <f t="shared" si="2"/>
        <v>6144</v>
      </c>
      <c r="S56" s="283">
        <f t="shared" si="3"/>
        <v>5328</v>
      </c>
      <c r="T56" s="283">
        <f t="shared" si="4"/>
        <v>3287</v>
      </c>
      <c r="U56" s="283">
        <f t="shared" si="5"/>
        <v>17094</v>
      </c>
      <c r="V56" s="283">
        <f t="shared" si="6"/>
        <v>71913</v>
      </c>
    </row>
    <row r="57" spans="1:22" x14ac:dyDescent="0.25">
      <c r="A57" s="126" t="s">
        <v>227</v>
      </c>
      <c r="B57" s="126" t="s">
        <v>65</v>
      </c>
      <c r="C57" s="127">
        <v>108617</v>
      </c>
      <c r="D57" s="127">
        <v>337922</v>
      </c>
      <c r="E57" s="127">
        <v>26622</v>
      </c>
      <c r="F57" s="127">
        <v>19991</v>
      </c>
      <c r="G57" s="127">
        <v>172896</v>
      </c>
      <c r="H57" s="128">
        <v>666048</v>
      </c>
      <c r="I57" s="129">
        <v>59.52</v>
      </c>
      <c r="J57" s="127">
        <v>64649</v>
      </c>
      <c r="K57" s="127">
        <v>201131</v>
      </c>
      <c r="L57" s="127">
        <v>15845</v>
      </c>
      <c r="M57" s="127">
        <v>11899</v>
      </c>
      <c r="N57" s="127">
        <v>102908</v>
      </c>
      <c r="O57" s="128">
        <v>396432</v>
      </c>
      <c r="Q57" s="283">
        <f t="shared" si="1"/>
        <v>43968</v>
      </c>
      <c r="R57" s="283">
        <f t="shared" si="2"/>
        <v>136791</v>
      </c>
      <c r="S57" s="283">
        <f t="shared" si="3"/>
        <v>10777</v>
      </c>
      <c r="T57" s="283">
        <f t="shared" si="4"/>
        <v>8092</v>
      </c>
      <c r="U57" s="283">
        <f t="shared" si="5"/>
        <v>69988</v>
      </c>
      <c r="V57" s="283">
        <f t="shared" si="6"/>
        <v>269616</v>
      </c>
    </row>
    <row r="58" spans="1:22" ht="26.25" x14ac:dyDescent="0.25">
      <c r="A58" s="126" t="s">
        <v>228</v>
      </c>
      <c r="B58" s="126" t="s">
        <v>66</v>
      </c>
      <c r="C58" s="127">
        <v>36907</v>
      </c>
      <c r="D58" s="127">
        <v>42102</v>
      </c>
      <c r="E58" s="127">
        <v>1185</v>
      </c>
      <c r="F58" s="127">
        <v>66499</v>
      </c>
      <c r="G58" s="127">
        <v>5018</v>
      </c>
      <c r="H58" s="128">
        <v>151711</v>
      </c>
      <c r="I58" s="129">
        <v>64.88</v>
      </c>
      <c r="J58" s="127">
        <v>23945</v>
      </c>
      <c r="K58" s="127">
        <v>27316</v>
      </c>
      <c r="L58" s="131">
        <v>769</v>
      </c>
      <c r="M58" s="127">
        <v>43145</v>
      </c>
      <c r="N58" s="127">
        <v>3256</v>
      </c>
      <c r="O58" s="128">
        <v>98431</v>
      </c>
      <c r="Q58" s="283">
        <f t="shared" si="1"/>
        <v>12962</v>
      </c>
      <c r="R58" s="283">
        <f t="shared" si="2"/>
        <v>14786</v>
      </c>
      <c r="S58" s="283">
        <f t="shared" si="3"/>
        <v>416</v>
      </c>
      <c r="T58" s="283">
        <f t="shared" si="4"/>
        <v>23354</v>
      </c>
      <c r="U58" s="283">
        <f t="shared" si="5"/>
        <v>1762</v>
      </c>
      <c r="V58" s="283">
        <f t="shared" si="6"/>
        <v>53280</v>
      </c>
    </row>
    <row r="59" spans="1:22" ht="26.25" x14ac:dyDescent="0.25">
      <c r="A59" s="126" t="s">
        <v>229</v>
      </c>
      <c r="B59" s="126" t="s">
        <v>67</v>
      </c>
      <c r="C59" s="131">
        <v>195</v>
      </c>
      <c r="D59" s="131">
        <v>334</v>
      </c>
      <c r="E59" s="131">
        <v>661</v>
      </c>
      <c r="F59" s="127">
        <v>54748</v>
      </c>
      <c r="G59" s="127">
        <v>38296</v>
      </c>
      <c r="H59" s="128">
        <v>94234</v>
      </c>
      <c r="I59" s="129">
        <v>69.52</v>
      </c>
      <c r="J59" s="131">
        <v>136</v>
      </c>
      <c r="K59" s="131">
        <v>232</v>
      </c>
      <c r="L59" s="131">
        <v>460</v>
      </c>
      <c r="M59" s="127">
        <v>38061</v>
      </c>
      <c r="N59" s="127">
        <v>26623</v>
      </c>
      <c r="O59" s="128">
        <v>65512</v>
      </c>
      <c r="Q59" s="283">
        <f t="shared" si="1"/>
        <v>59</v>
      </c>
      <c r="R59" s="283">
        <f t="shared" si="2"/>
        <v>102</v>
      </c>
      <c r="S59" s="283">
        <f t="shared" si="3"/>
        <v>201</v>
      </c>
      <c r="T59" s="283">
        <f t="shared" si="4"/>
        <v>16687</v>
      </c>
      <c r="U59" s="283">
        <f t="shared" si="5"/>
        <v>11673</v>
      </c>
      <c r="V59" s="283">
        <f t="shared" si="6"/>
        <v>28722</v>
      </c>
    </row>
    <row r="60" spans="1:22" ht="26.25" x14ac:dyDescent="0.25">
      <c r="A60" s="126" t="s">
        <v>230</v>
      </c>
      <c r="B60" s="126" t="s">
        <v>68</v>
      </c>
      <c r="C60" s="127">
        <v>8737</v>
      </c>
      <c r="D60" s="127">
        <v>2836</v>
      </c>
      <c r="E60" s="127">
        <v>1490</v>
      </c>
      <c r="F60" s="131">
        <v>710</v>
      </c>
      <c r="G60" s="127">
        <v>2500</v>
      </c>
      <c r="H60" s="128">
        <v>16273</v>
      </c>
      <c r="I60" s="129">
        <v>28.92</v>
      </c>
      <c r="J60" s="127">
        <v>2527</v>
      </c>
      <c r="K60" s="131">
        <v>820</v>
      </c>
      <c r="L60" s="131">
        <v>431</v>
      </c>
      <c r="M60" s="131">
        <v>205</v>
      </c>
      <c r="N60" s="131">
        <v>723</v>
      </c>
      <c r="O60" s="128">
        <v>4706</v>
      </c>
      <c r="Q60" s="283">
        <f t="shared" si="1"/>
        <v>6210</v>
      </c>
      <c r="R60" s="283">
        <f t="shared" si="2"/>
        <v>2016</v>
      </c>
      <c r="S60" s="283">
        <f t="shared" si="3"/>
        <v>1059</v>
      </c>
      <c r="T60" s="283">
        <f t="shared" si="4"/>
        <v>505</v>
      </c>
      <c r="U60" s="283">
        <f t="shared" si="5"/>
        <v>1777</v>
      </c>
      <c r="V60" s="283">
        <f t="shared" si="6"/>
        <v>11567</v>
      </c>
    </row>
    <row r="61" spans="1:22" ht="26.25" x14ac:dyDescent="0.25">
      <c r="A61" s="126" t="s">
        <v>231</v>
      </c>
      <c r="B61" s="126" t="s">
        <v>69</v>
      </c>
      <c r="C61" s="127">
        <v>18087</v>
      </c>
      <c r="D61" s="127">
        <v>35101</v>
      </c>
      <c r="E61" s="127">
        <v>9721</v>
      </c>
      <c r="F61" s="127">
        <v>3450</v>
      </c>
      <c r="G61" s="127">
        <v>76892</v>
      </c>
      <c r="H61" s="128">
        <v>143251</v>
      </c>
      <c r="I61" s="129">
        <v>30.16</v>
      </c>
      <c r="J61" s="127">
        <v>5455</v>
      </c>
      <c r="K61" s="127">
        <v>10586</v>
      </c>
      <c r="L61" s="127">
        <v>2932</v>
      </c>
      <c r="M61" s="127">
        <v>1041</v>
      </c>
      <c r="N61" s="127">
        <v>23191</v>
      </c>
      <c r="O61" s="128">
        <v>43205</v>
      </c>
      <c r="Q61" s="283">
        <f t="shared" si="1"/>
        <v>12632</v>
      </c>
      <c r="R61" s="283">
        <f t="shared" si="2"/>
        <v>24515</v>
      </c>
      <c r="S61" s="283">
        <f t="shared" si="3"/>
        <v>6789</v>
      </c>
      <c r="T61" s="283">
        <f t="shared" si="4"/>
        <v>2409</v>
      </c>
      <c r="U61" s="283">
        <f t="shared" si="5"/>
        <v>53701</v>
      </c>
      <c r="V61" s="283">
        <f t="shared" si="6"/>
        <v>100046</v>
      </c>
    </row>
    <row r="62" spans="1:22" ht="39" x14ac:dyDescent="0.25">
      <c r="A62" s="126" t="s">
        <v>232</v>
      </c>
      <c r="B62" s="126" t="s">
        <v>70</v>
      </c>
      <c r="C62" s="127">
        <v>45890</v>
      </c>
      <c r="D62" s="127">
        <v>11887</v>
      </c>
      <c r="E62" s="127">
        <v>5420</v>
      </c>
      <c r="F62" s="127">
        <v>3489</v>
      </c>
      <c r="G62" s="127">
        <v>14153</v>
      </c>
      <c r="H62" s="128">
        <v>80839</v>
      </c>
      <c r="I62" s="129">
        <v>30.22</v>
      </c>
      <c r="J62" s="127">
        <v>13868</v>
      </c>
      <c r="K62" s="127">
        <v>3592</v>
      </c>
      <c r="L62" s="127">
        <v>1638</v>
      </c>
      <c r="M62" s="127">
        <v>1054</v>
      </c>
      <c r="N62" s="127">
        <v>4277</v>
      </c>
      <c r="O62" s="128">
        <v>24429</v>
      </c>
      <c r="Q62" s="283">
        <f t="shared" si="1"/>
        <v>32022</v>
      </c>
      <c r="R62" s="283">
        <f t="shared" si="2"/>
        <v>8295</v>
      </c>
      <c r="S62" s="283">
        <f t="shared" si="3"/>
        <v>3782</v>
      </c>
      <c r="T62" s="283">
        <f t="shared" si="4"/>
        <v>2435</v>
      </c>
      <c r="U62" s="283">
        <f t="shared" si="5"/>
        <v>9876</v>
      </c>
      <c r="V62" s="283">
        <f t="shared" si="6"/>
        <v>56410</v>
      </c>
    </row>
    <row r="63" spans="1:22" x14ac:dyDescent="0.25">
      <c r="A63" s="126" t="s">
        <v>233</v>
      </c>
      <c r="B63" s="126" t="s">
        <v>71</v>
      </c>
      <c r="C63" s="127">
        <v>1349</v>
      </c>
      <c r="D63" s="131">
        <v>306</v>
      </c>
      <c r="E63" s="131">
        <v>122</v>
      </c>
      <c r="F63" s="131">
        <v>246</v>
      </c>
      <c r="G63" s="131">
        <v>122</v>
      </c>
      <c r="H63" s="128">
        <v>2145</v>
      </c>
      <c r="I63" s="129">
        <v>25.86</v>
      </c>
      <c r="J63" s="131">
        <v>349</v>
      </c>
      <c r="K63" s="131">
        <v>79</v>
      </c>
      <c r="L63" s="131">
        <v>32</v>
      </c>
      <c r="M63" s="131">
        <v>64</v>
      </c>
      <c r="N63" s="131">
        <v>32</v>
      </c>
      <c r="O63" s="132">
        <v>556</v>
      </c>
      <c r="Q63" s="283">
        <f t="shared" si="1"/>
        <v>1000</v>
      </c>
      <c r="R63" s="283">
        <f t="shared" si="2"/>
        <v>227</v>
      </c>
      <c r="S63" s="283">
        <f t="shared" si="3"/>
        <v>90</v>
      </c>
      <c r="T63" s="283">
        <f t="shared" si="4"/>
        <v>182</v>
      </c>
      <c r="U63" s="283">
        <f t="shared" si="5"/>
        <v>90</v>
      </c>
      <c r="V63" s="283">
        <f t="shared" si="6"/>
        <v>1589</v>
      </c>
    </row>
    <row r="64" spans="1:22" ht="39" x14ac:dyDescent="0.25">
      <c r="A64" s="126" t="s">
        <v>234</v>
      </c>
      <c r="B64" s="126" t="s">
        <v>24</v>
      </c>
      <c r="C64" s="127">
        <v>33981</v>
      </c>
      <c r="D64" s="127">
        <v>775671</v>
      </c>
      <c r="E64" s="127">
        <v>678140</v>
      </c>
      <c r="F64" s="127">
        <v>3046</v>
      </c>
      <c r="G64" s="127">
        <v>503268</v>
      </c>
      <c r="H64" s="128">
        <v>1994106</v>
      </c>
      <c r="I64" s="129">
        <v>67.760000000000005</v>
      </c>
      <c r="J64" s="127">
        <v>23026</v>
      </c>
      <c r="K64" s="127">
        <v>525595</v>
      </c>
      <c r="L64" s="127">
        <v>459508</v>
      </c>
      <c r="M64" s="127">
        <v>2064</v>
      </c>
      <c r="N64" s="127">
        <v>341014</v>
      </c>
      <c r="O64" s="128">
        <v>1351207</v>
      </c>
      <c r="Q64" s="283">
        <f t="shared" si="1"/>
        <v>10955</v>
      </c>
      <c r="R64" s="283">
        <f t="shared" si="2"/>
        <v>250076</v>
      </c>
      <c r="S64" s="283">
        <f t="shared" si="3"/>
        <v>218632</v>
      </c>
      <c r="T64" s="283">
        <f t="shared" si="4"/>
        <v>982</v>
      </c>
      <c r="U64" s="283">
        <f t="shared" si="5"/>
        <v>162254</v>
      </c>
      <c r="V64" s="283">
        <f t="shared" si="6"/>
        <v>642899</v>
      </c>
    </row>
    <row r="65" spans="1:22" ht="39" x14ac:dyDescent="0.25">
      <c r="A65" s="126" t="s">
        <v>235</v>
      </c>
      <c r="B65" s="126" t="s">
        <v>29</v>
      </c>
      <c r="C65" s="127">
        <v>909256</v>
      </c>
      <c r="D65" s="127">
        <v>1157034</v>
      </c>
      <c r="E65" s="127">
        <v>44693</v>
      </c>
      <c r="F65" s="127">
        <v>1542768</v>
      </c>
      <c r="G65" s="127">
        <v>178621</v>
      </c>
      <c r="H65" s="128">
        <v>3832372</v>
      </c>
      <c r="I65" s="130">
        <v>51.6</v>
      </c>
      <c r="J65" s="127">
        <v>469176</v>
      </c>
      <c r="K65" s="127">
        <v>597030</v>
      </c>
      <c r="L65" s="127">
        <v>23062</v>
      </c>
      <c r="M65" s="127">
        <v>796068</v>
      </c>
      <c r="N65" s="127">
        <v>92168</v>
      </c>
      <c r="O65" s="128">
        <v>1977504</v>
      </c>
      <c r="Q65" s="283">
        <f t="shared" si="1"/>
        <v>440080</v>
      </c>
      <c r="R65" s="283">
        <f t="shared" si="2"/>
        <v>560004</v>
      </c>
      <c r="S65" s="283">
        <f t="shared" si="3"/>
        <v>21631</v>
      </c>
      <c r="T65" s="283">
        <f t="shared" si="4"/>
        <v>746700</v>
      </c>
      <c r="U65" s="283">
        <f t="shared" si="5"/>
        <v>86453</v>
      </c>
      <c r="V65" s="283">
        <f t="shared" si="6"/>
        <v>1854868</v>
      </c>
    </row>
    <row r="66" spans="1:22" s="124" customFormat="1" ht="12.75" x14ac:dyDescent="0.2">
      <c r="A66" s="217"/>
      <c r="B66" s="217"/>
      <c r="C66" s="133">
        <v>19257359</v>
      </c>
      <c r="D66" s="133">
        <v>14274346</v>
      </c>
      <c r="E66" s="133">
        <v>6732861</v>
      </c>
      <c r="F66" s="133">
        <v>8303089</v>
      </c>
      <c r="G66" s="133">
        <v>15114970</v>
      </c>
      <c r="H66" s="128">
        <v>63682625</v>
      </c>
      <c r="I66" s="134"/>
      <c r="J66" s="133">
        <v>14867381</v>
      </c>
      <c r="K66" s="133">
        <v>10164453</v>
      </c>
      <c r="L66" s="133">
        <v>5197330</v>
      </c>
      <c r="M66" s="133">
        <v>5868484</v>
      </c>
      <c r="N66" s="133">
        <v>11265317</v>
      </c>
      <c r="O66" s="128">
        <v>47362965</v>
      </c>
      <c r="Q66" s="283">
        <f t="shared" si="1"/>
        <v>4389978</v>
      </c>
      <c r="R66" s="283">
        <f t="shared" si="2"/>
        <v>4109893</v>
      </c>
      <c r="S66" s="283">
        <f t="shared" si="3"/>
        <v>1535531</v>
      </c>
      <c r="T66" s="283">
        <f t="shared" si="4"/>
        <v>2434605</v>
      </c>
      <c r="U66" s="283">
        <f t="shared" si="5"/>
        <v>3849653</v>
      </c>
      <c r="V66" s="283">
        <f t="shared" si="6"/>
        <v>16319660</v>
      </c>
    </row>
  </sheetData>
  <mergeCells count="12">
    <mergeCell ref="Q3:U3"/>
    <mergeCell ref="V3:V4"/>
    <mergeCell ref="O3:O4"/>
    <mergeCell ref="A66:B66"/>
    <mergeCell ref="K1:O1"/>
    <mergeCell ref="A3:A4"/>
    <mergeCell ref="H3:H4"/>
    <mergeCell ref="A2:O2"/>
    <mergeCell ref="B3:B4"/>
    <mergeCell ref="C3:G3"/>
    <mergeCell ref="I3:I4"/>
    <mergeCell ref="J3:N3"/>
  </mergeCells>
  <pageMargins left="0.7" right="0.7" top="0.75" bottom="0.75" header="0.3" footer="0.3"/>
  <pageSetup paperSize="9" scale="76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view="pageBreakPreview" zoomScaleNormal="100" zoomScaleSheetLayoutView="100" workbookViewId="0">
      <pane xSplit="1" ySplit="4" topLeftCell="B62" activePane="bottomRight" state="frozen"/>
      <selection pane="topRight" activeCell="C1" sqref="C1"/>
      <selection pane="bottomLeft" activeCell="A5" sqref="A5"/>
      <selection pane="bottomRight" activeCell="P1" sqref="P1:T1"/>
    </sheetView>
  </sheetViews>
  <sheetFormatPr defaultRowHeight="15" x14ac:dyDescent="0.25"/>
  <cols>
    <col min="1" max="1" width="8" style="1" customWidth="1"/>
    <col min="2" max="2" width="25.140625" style="1" customWidth="1"/>
    <col min="3" max="6" width="10" style="1" customWidth="1"/>
    <col min="7" max="8" width="10.42578125" style="1" customWidth="1"/>
    <col min="9" max="10" width="10.140625" style="1" customWidth="1"/>
    <col min="11" max="11" width="10.85546875" style="1" customWidth="1"/>
    <col min="12" max="12" width="10.28515625" style="1" customWidth="1"/>
    <col min="13" max="13" width="11.28515625" style="1" customWidth="1"/>
    <col min="14" max="14" width="11" style="1" customWidth="1"/>
    <col min="15" max="15" width="10.42578125" style="1" customWidth="1"/>
    <col min="16" max="16" width="11.140625" style="1" customWidth="1"/>
    <col min="17" max="17" width="10" style="1" customWidth="1"/>
    <col min="18" max="18" width="10.28515625" style="1" customWidth="1"/>
    <col min="19" max="19" width="10.140625" style="1" customWidth="1"/>
    <col min="20" max="20" width="10.28515625" style="1" customWidth="1"/>
    <col min="21" max="255" width="9.140625" customWidth="1"/>
    <col min="256" max="257" width="9" customWidth="1"/>
    <col min="258" max="258" width="27.5703125" customWidth="1"/>
    <col min="259" max="276" width="9" customWidth="1"/>
    <col min="277" max="511" width="9.140625" customWidth="1"/>
    <col min="512" max="513" width="9" customWidth="1"/>
    <col min="514" max="514" width="27.5703125" customWidth="1"/>
    <col min="515" max="532" width="9" customWidth="1"/>
    <col min="533" max="767" width="9.140625" customWidth="1"/>
    <col min="768" max="769" width="9" customWidth="1"/>
    <col min="770" max="770" width="27.5703125" customWidth="1"/>
    <col min="771" max="788" width="9" customWidth="1"/>
    <col min="789" max="1023" width="9.140625" customWidth="1"/>
    <col min="1024" max="1025" width="9" customWidth="1"/>
    <col min="1026" max="1026" width="27.5703125" customWidth="1"/>
    <col min="1027" max="1044" width="9" customWidth="1"/>
    <col min="1045" max="1279" width="9.140625" customWidth="1"/>
    <col min="1280" max="1281" width="9" customWidth="1"/>
    <col min="1282" max="1282" width="27.5703125" customWidth="1"/>
    <col min="1283" max="1300" width="9" customWidth="1"/>
    <col min="1301" max="1535" width="9.140625" customWidth="1"/>
    <col min="1536" max="1537" width="9" customWidth="1"/>
    <col min="1538" max="1538" width="27.5703125" customWidth="1"/>
    <col min="1539" max="1556" width="9" customWidth="1"/>
    <col min="1557" max="1791" width="9.140625" customWidth="1"/>
    <col min="1792" max="1793" width="9" customWidth="1"/>
    <col min="1794" max="1794" width="27.5703125" customWidth="1"/>
    <col min="1795" max="1812" width="9" customWidth="1"/>
    <col min="1813" max="2047" width="9.140625" customWidth="1"/>
    <col min="2048" max="2049" width="9" customWidth="1"/>
    <col min="2050" max="2050" width="27.5703125" customWidth="1"/>
    <col min="2051" max="2068" width="9" customWidth="1"/>
    <col min="2069" max="2303" width="9.140625" customWidth="1"/>
    <col min="2304" max="2305" width="9" customWidth="1"/>
    <col min="2306" max="2306" width="27.5703125" customWidth="1"/>
    <col min="2307" max="2324" width="9" customWidth="1"/>
    <col min="2325" max="2559" width="9.140625" customWidth="1"/>
    <col min="2560" max="2561" width="9" customWidth="1"/>
    <col min="2562" max="2562" width="27.5703125" customWidth="1"/>
    <col min="2563" max="2580" width="9" customWidth="1"/>
    <col min="2581" max="2815" width="9.140625" customWidth="1"/>
    <col min="2816" max="2817" width="9" customWidth="1"/>
    <col min="2818" max="2818" width="27.5703125" customWidth="1"/>
    <col min="2819" max="2836" width="9" customWidth="1"/>
    <col min="2837" max="3071" width="9.140625" customWidth="1"/>
    <col min="3072" max="3073" width="9" customWidth="1"/>
    <col min="3074" max="3074" width="27.5703125" customWidth="1"/>
    <col min="3075" max="3092" width="9" customWidth="1"/>
    <col min="3093" max="3327" width="9.140625" customWidth="1"/>
    <col min="3328" max="3329" width="9" customWidth="1"/>
    <col min="3330" max="3330" width="27.5703125" customWidth="1"/>
    <col min="3331" max="3348" width="9" customWidth="1"/>
    <col min="3349" max="3583" width="9.140625" customWidth="1"/>
    <col min="3584" max="3585" width="9" customWidth="1"/>
    <col min="3586" max="3586" width="27.5703125" customWidth="1"/>
    <col min="3587" max="3604" width="9" customWidth="1"/>
    <col min="3605" max="3839" width="9.140625" customWidth="1"/>
    <col min="3840" max="3841" width="9" customWidth="1"/>
    <col min="3842" max="3842" width="27.5703125" customWidth="1"/>
    <col min="3843" max="3860" width="9" customWidth="1"/>
    <col min="3861" max="4095" width="9.140625" customWidth="1"/>
    <col min="4096" max="4097" width="9" customWidth="1"/>
    <col min="4098" max="4098" width="27.5703125" customWidth="1"/>
    <col min="4099" max="4116" width="9" customWidth="1"/>
    <col min="4117" max="4351" width="9.140625" customWidth="1"/>
    <col min="4352" max="4353" width="9" customWidth="1"/>
    <col min="4354" max="4354" width="27.5703125" customWidth="1"/>
    <col min="4355" max="4372" width="9" customWidth="1"/>
    <col min="4373" max="4607" width="9.140625" customWidth="1"/>
    <col min="4608" max="4609" width="9" customWidth="1"/>
    <col min="4610" max="4610" width="27.5703125" customWidth="1"/>
    <col min="4611" max="4628" width="9" customWidth="1"/>
    <col min="4629" max="4863" width="9.140625" customWidth="1"/>
    <col min="4864" max="4865" width="9" customWidth="1"/>
    <col min="4866" max="4866" width="27.5703125" customWidth="1"/>
    <col min="4867" max="4884" width="9" customWidth="1"/>
    <col min="4885" max="5119" width="9.140625" customWidth="1"/>
    <col min="5120" max="5121" width="9" customWidth="1"/>
    <col min="5122" max="5122" width="27.5703125" customWidth="1"/>
    <col min="5123" max="5140" width="9" customWidth="1"/>
    <col min="5141" max="5375" width="9.140625" customWidth="1"/>
    <col min="5376" max="5377" width="9" customWidth="1"/>
    <col min="5378" max="5378" width="27.5703125" customWidth="1"/>
    <col min="5379" max="5396" width="9" customWidth="1"/>
    <col min="5397" max="5631" width="9.140625" customWidth="1"/>
    <col min="5632" max="5633" width="9" customWidth="1"/>
    <col min="5634" max="5634" width="27.5703125" customWidth="1"/>
    <col min="5635" max="5652" width="9" customWidth="1"/>
    <col min="5653" max="5887" width="9.140625" customWidth="1"/>
    <col min="5888" max="5889" width="9" customWidth="1"/>
    <col min="5890" max="5890" width="27.5703125" customWidth="1"/>
    <col min="5891" max="5908" width="9" customWidth="1"/>
    <col min="5909" max="6143" width="9.140625" customWidth="1"/>
    <col min="6144" max="6145" width="9" customWidth="1"/>
    <col min="6146" max="6146" width="27.5703125" customWidth="1"/>
    <col min="6147" max="6164" width="9" customWidth="1"/>
    <col min="6165" max="6399" width="9.140625" customWidth="1"/>
    <col min="6400" max="6401" width="9" customWidth="1"/>
    <col min="6402" max="6402" width="27.5703125" customWidth="1"/>
    <col min="6403" max="6420" width="9" customWidth="1"/>
    <col min="6421" max="6655" width="9.140625" customWidth="1"/>
    <col min="6656" max="6657" width="9" customWidth="1"/>
    <col min="6658" max="6658" width="27.5703125" customWidth="1"/>
    <col min="6659" max="6676" width="9" customWidth="1"/>
    <col min="6677" max="6911" width="9.140625" customWidth="1"/>
    <col min="6912" max="6913" width="9" customWidth="1"/>
    <col min="6914" max="6914" width="27.5703125" customWidth="1"/>
    <col min="6915" max="6932" width="9" customWidth="1"/>
    <col min="6933" max="7167" width="9.140625" customWidth="1"/>
    <col min="7168" max="7169" width="9" customWidth="1"/>
    <col min="7170" max="7170" width="27.5703125" customWidth="1"/>
    <col min="7171" max="7188" width="9" customWidth="1"/>
    <col min="7189" max="7423" width="9.140625" customWidth="1"/>
    <col min="7424" max="7425" width="9" customWidth="1"/>
    <col min="7426" max="7426" width="27.5703125" customWidth="1"/>
    <col min="7427" max="7444" width="9" customWidth="1"/>
    <col min="7445" max="7679" width="9.140625" customWidth="1"/>
    <col min="7680" max="7681" width="9" customWidth="1"/>
    <col min="7682" max="7682" width="27.5703125" customWidth="1"/>
    <col min="7683" max="7700" width="9" customWidth="1"/>
    <col min="7701" max="7935" width="9.140625" customWidth="1"/>
    <col min="7936" max="7937" width="9" customWidth="1"/>
    <col min="7938" max="7938" width="27.5703125" customWidth="1"/>
    <col min="7939" max="7956" width="9" customWidth="1"/>
    <col min="7957" max="8191" width="9.140625" customWidth="1"/>
    <col min="8192" max="8193" width="9" customWidth="1"/>
    <col min="8194" max="8194" width="27.5703125" customWidth="1"/>
    <col min="8195" max="8212" width="9" customWidth="1"/>
    <col min="8213" max="8447" width="9.140625" customWidth="1"/>
    <col min="8448" max="8449" width="9" customWidth="1"/>
    <col min="8450" max="8450" width="27.5703125" customWidth="1"/>
    <col min="8451" max="8468" width="9" customWidth="1"/>
    <col min="8469" max="8703" width="9.140625" customWidth="1"/>
    <col min="8704" max="8705" width="9" customWidth="1"/>
    <col min="8706" max="8706" width="27.5703125" customWidth="1"/>
    <col min="8707" max="8724" width="9" customWidth="1"/>
    <col min="8725" max="8959" width="9.140625" customWidth="1"/>
    <col min="8960" max="8961" width="9" customWidth="1"/>
    <col min="8962" max="8962" width="27.5703125" customWidth="1"/>
    <col min="8963" max="8980" width="9" customWidth="1"/>
    <col min="8981" max="9215" width="9.140625" customWidth="1"/>
    <col min="9216" max="9217" width="9" customWidth="1"/>
    <col min="9218" max="9218" width="27.5703125" customWidth="1"/>
    <col min="9219" max="9236" width="9" customWidth="1"/>
    <col min="9237" max="9471" width="9.140625" customWidth="1"/>
    <col min="9472" max="9473" width="9" customWidth="1"/>
    <col min="9474" max="9474" width="27.5703125" customWidth="1"/>
    <col min="9475" max="9492" width="9" customWidth="1"/>
    <col min="9493" max="9727" width="9.140625" customWidth="1"/>
    <col min="9728" max="9729" width="9" customWidth="1"/>
    <col min="9730" max="9730" width="27.5703125" customWidth="1"/>
    <col min="9731" max="9748" width="9" customWidth="1"/>
    <col min="9749" max="9983" width="9.140625" customWidth="1"/>
    <col min="9984" max="9985" width="9" customWidth="1"/>
    <col min="9986" max="9986" width="27.5703125" customWidth="1"/>
    <col min="9987" max="10004" width="9" customWidth="1"/>
    <col min="10005" max="10239" width="9.140625" customWidth="1"/>
    <col min="10240" max="10241" width="9" customWidth="1"/>
    <col min="10242" max="10242" width="27.5703125" customWidth="1"/>
    <col min="10243" max="10260" width="9" customWidth="1"/>
    <col min="10261" max="10495" width="9.140625" customWidth="1"/>
    <col min="10496" max="10497" width="9" customWidth="1"/>
    <col min="10498" max="10498" width="27.5703125" customWidth="1"/>
    <col min="10499" max="10516" width="9" customWidth="1"/>
    <col min="10517" max="10751" width="9.140625" customWidth="1"/>
    <col min="10752" max="10753" width="9" customWidth="1"/>
    <col min="10754" max="10754" width="27.5703125" customWidth="1"/>
    <col min="10755" max="10772" width="9" customWidth="1"/>
    <col min="10773" max="11007" width="9.140625" customWidth="1"/>
    <col min="11008" max="11009" width="9" customWidth="1"/>
    <col min="11010" max="11010" width="27.5703125" customWidth="1"/>
    <col min="11011" max="11028" width="9" customWidth="1"/>
    <col min="11029" max="11263" width="9.140625" customWidth="1"/>
    <col min="11264" max="11265" width="9" customWidth="1"/>
    <col min="11266" max="11266" width="27.5703125" customWidth="1"/>
    <col min="11267" max="11284" width="9" customWidth="1"/>
    <col min="11285" max="11519" width="9.140625" customWidth="1"/>
    <col min="11520" max="11521" width="9" customWidth="1"/>
    <col min="11522" max="11522" width="27.5703125" customWidth="1"/>
    <col min="11523" max="11540" width="9" customWidth="1"/>
    <col min="11541" max="11775" width="9.140625" customWidth="1"/>
    <col min="11776" max="11777" width="9" customWidth="1"/>
    <col min="11778" max="11778" width="27.5703125" customWidth="1"/>
    <col min="11779" max="11796" width="9" customWidth="1"/>
    <col min="11797" max="12031" width="9.140625" customWidth="1"/>
    <col min="12032" max="12033" width="9" customWidth="1"/>
    <col min="12034" max="12034" width="27.5703125" customWidth="1"/>
    <col min="12035" max="12052" width="9" customWidth="1"/>
    <col min="12053" max="12287" width="9.140625" customWidth="1"/>
    <col min="12288" max="12289" width="9" customWidth="1"/>
    <col min="12290" max="12290" width="27.5703125" customWidth="1"/>
    <col min="12291" max="12308" width="9" customWidth="1"/>
    <col min="12309" max="12543" width="9.140625" customWidth="1"/>
    <col min="12544" max="12545" width="9" customWidth="1"/>
    <col min="12546" max="12546" width="27.5703125" customWidth="1"/>
    <col min="12547" max="12564" width="9" customWidth="1"/>
    <col min="12565" max="12799" width="9.140625" customWidth="1"/>
    <col min="12800" max="12801" width="9" customWidth="1"/>
    <col min="12802" max="12802" width="27.5703125" customWidth="1"/>
    <col min="12803" max="12820" width="9" customWidth="1"/>
    <col min="12821" max="13055" width="9.140625" customWidth="1"/>
    <col min="13056" max="13057" width="9" customWidth="1"/>
    <col min="13058" max="13058" width="27.5703125" customWidth="1"/>
    <col min="13059" max="13076" width="9" customWidth="1"/>
    <col min="13077" max="13311" width="9.140625" customWidth="1"/>
    <col min="13312" max="13313" width="9" customWidth="1"/>
    <col min="13314" max="13314" width="27.5703125" customWidth="1"/>
    <col min="13315" max="13332" width="9" customWidth="1"/>
    <col min="13333" max="13567" width="9.140625" customWidth="1"/>
    <col min="13568" max="13569" width="9" customWidth="1"/>
    <col min="13570" max="13570" width="27.5703125" customWidth="1"/>
    <col min="13571" max="13588" width="9" customWidth="1"/>
    <col min="13589" max="13823" width="9.140625" customWidth="1"/>
    <col min="13824" max="13825" width="9" customWidth="1"/>
    <col min="13826" max="13826" width="27.5703125" customWidth="1"/>
    <col min="13827" max="13844" width="9" customWidth="1"/>
    <col min="13845" max="14079" width="9.140625" customWidth="1"/>
    <col min="14080" max="14081" width="9" customWidth="1"/>
    <col min="14082" max="14082" width="27.5703125" customWidth="1"/>
    <col min="14083" max="14100" width="9" customWidth="1"/>
    <col min="14101" max="14335" width="9.140625" customWidth="1"/>
    <col min="14336" max="14337" width="9" customWidth="1"/>
    <col min="14338" max="14338" width="27.5703125" customWidth="1"/>
    <col min="14339" max="14356" width="9" customWidth="1"/>
    <col min="14357" max="14591" width="9.140625" customWidth="1"/>
    <col min="14592" max="14593" width="9" customWidth="1"/>
    <col min="14594" max="14594" width="27.5703125" customWidth="1"/>
    <col min="14595" max="14612" width="9" customWidth="1"/>
    <col min="14613" max="14847" width="9.140625" customWidth="1"/>
    <col min="14848" max="14849" width="9" customWidth="1"/>
    <col min="14850" max="14850" width="27.5703125" customWidth="1"/>
    <col min="14851" max="14868" width="9" customWidth="1"/>
    <col min="14869" max="15103" width="9.140625" customWidth="1"/>
    <col min="15104" max="15105" width="9" customWidth="1"/>
    <col min="15106" max="15106" width="27.5703125" customWidth="1"/>
    <col min="15107" max="15124" width="9" customWidth="1"/>
    <col min="15125" max="15359" width="9.140625" customWidth="1"/>
    <col min="15360" max="15361" width="9" customWidth="1"/>
    <col min="15362" max="15362" width="27.5703125" customWidth="1"/>
    <col min="15363" max="15380" width="9" customWidth="1"/>
    <col min="15381" max="15615" width="9.140625" customWidth="1"/>
    <col min="15616" max="15617" width="9" customWidth="1"/>
    <col min="15618" max="15618" width="27.5703125" customWidth="1"/>
    <col min="15619" max="15636" width="9" customWidth="1"/>
    <col min="15637" max="15871" width="9.140625" customWidth="1"/>
    <col min="15872" max="15873" width="9" customWidth="1"/>
    <col min="15874" max="15874" width="27.5703125" customWidth="1"/>
    <col min="15875" max="15892" width="9" customWidth="1"/>
    <col min="15893" max="16127" width="9.140625" customWidth="1"/>
    <col min="16128" max="16129" width="9" customWidth="1"/>
    <col min="16130" max="16130" width="27.5703125" customWidth="1"/>
    <col min="16131" max="16148" width="9" customWidth="1"/>
    <col min="16149" max="16383" width="9.140625" customWidth="1"/>
  </cols>
  <sheetData>
    <row r="1" spans="1:20" s="1" customFormat="1" ht="34.5" customHeight="1" x14ac:dyDescent="0.25">
      <c r="P1" s="218" t="s">
        <v>300</v>
      </c>
      <c r="Q1" s="218"/>
      <c r="R1" s="218"/>
      <c r="S1" s="218"/>
      <c r="T1" s="218"/>
    </row>
    <row r="2" spans="1:20" s="1" customFormat="1" ht="27" customHeight="1" x14ac:dyDescent="0.25">
      <c r="A2" s="233" t="s">
        <v>165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  <c r="M2" s="233"/>
      <c r="N2" s="233"/>
      <c r="O2" s="233"/>
      <c r="P2" s="233"/>
      <c r="Q2" s="233"/>
      <c r="R2" s="233"/>
      <c r="S2" s="233"/>
      <c r="T2" s="233"/>
    </row>
    <row r="3" spans="1:20" s="1" customFormat="1" ht="28.5" customHeight="1" x14ac:dyDescent="0.25">
      <c r="A3" s="219" t="s">
        <v>96</v>
      </c>
      <c r="B3" s="219" t="s">
        <v>166</v>
      </c>
      <c r="C3" s="234" t="s">
        <v>167</v>
      </c>
      <c r="D3" s="234"/>
      <c r="E3" s="234"/>
      <c r="F3" s="234"/>
      <c r="G3" s="234"/>
      <c r="H3" s="235" t="s">
        <v>86</v>
      </c>
      <c r="I3" s="227" t="s">
        <v>168</v>
      </c>
      <c r="J3" s="227"/>
      <c r="K3" s="227"/>
      <c r="L3" s="227"/>
      <c r="M3" s="227"/>
      <c r="N3" s="228" t="s">
        <v>86</v>
      </c>
      <c r="O3" s="230" t="s">
        <v>169</v>
      </c>
      <c r="P3" s="230"/>
      <c r="Q3" s="230"/>
      <c r="R3" s="230"/>
      <c r="S3" s="230"/>
      <c r="T3" s="231" t="s">
        <v>86</v>
      </c>
    </row>
    <row r="4" spans="1:20" s="1" customFormat="1" ht="56.25" x14ac:dyDescent="0.25">
      <c r="A4" s="220"/>
      <c r="B4" s="220"/>
      <c r="C4" s="123" t="s">
        <v>170</v>
      </c>
      <c r="D4" s="123" t="s">
        <v>171</v>
      </c>
      <c r="E4" s="123" t="s">
        <v>172</v>
      </c>
      <c r="F4" s="123" t="s">
        <v>173</v>
      </c>
      <c r="G4" s="123" t="s">
        <v>174</v>
      </c>
      <c r="H4" s="236"/>
      <c r="I4" s="123" t="s">
        <v>170</v>
      </c>
      <c r="J4" s="123" t="s">
        <v>171</v>
      </c>
      <c r="K4" s="123" t="s">
        <v>172</v>
      </c>
      <c r="L4" s="123" t="s">
        <v>173</v>
      </c>
      <c r="M4" s="123" t="s">
        <v>174</v>
      </c>
      <c r="N4" s="229"/>
      <c r="O4" s="123" t="s">
        <v>170</v>
      </c>
      <c r="P4" s="123" t="s">
        <v>171</v>
      </c>
      <c r="Q4" s="123" t="s">
        <v>172</v>
      </c>
      <c r="R4" s="123" t="s">
        <v>173</v>
      </c>
      <c r="S4" s="123" t="s">
        <v>174</v>
      </c>
      <c r="T4" s="232"/>
    </row>
    <row r="5" spans="1:20" ht="26.25" x14ac:dyDescent="0.25">
      <c r="A5" s="126" t="s">
        <v>175</v>
      </c>
      <c r="B5" s="126" t="s">
        <v>11</v>
      </c>
      <c r="C5" s="127">
        <v>48375</v>
      </c>
      <c r="D5" s="127">
        <v>14848</v>
      </c>
      <c r="E5" s="127">
        <v>25610</v>
      </c>
      <c r="F5" s="127">
        <v>2453</v>
      </c>
      <c r="G5" s="127">
        <v>12003</v>
      </c>
      <c r="H5" s="135">
        <v>103289</v>
      </c>
      <c r="I5" s="127">
        <v>154712</v>
      </c>
      <c r="J5" s="127">
        <v>47586</v>
      </c>
      <c r="K5" s="127">
        <v>81612</v>
      </c>
      <c r="L5" s="127">
        <v>7811</v>
      </c>
      <c r="M5" s="127">
        <v>38508</v>
      </c>
      <c r="N5" s="136">
        <v>330229</v>
      </c>
      <c r="O5" s="127">
        <v>203087</v>
      </c>
      <c r="P5" s="127">
        <v>62434</v>
      </c>
      <c r="Q5" s="127">
        <v>107222</v>
      </c>
      <c r="R5" s="127">
        <v>10264</v>
      </c>
      <c r="S5" s="127">
        <v>50511</v>
      </c>
      <c r="T5" s="128">
        <v>433518</v>
      </c>
    </row>
    <row r="6" spans="1:20" ht="26.25" x14ac:dyDescent="0.25">
      <c r="A6" s="126" t="s">
        <v>176</v>
      </c>
      <c r="B6" s="126" t="s">
        <v>12</v>
      </c>
      <c r="C6" s="127">
        <v>7607</v>
      </c>
      <c r="D6" s="127">
        <v>2527</v>
      </c>
      <c r="E6" s="127">
        <v>1726</v>
      </c>
      <c r="F6" s="127">
        <v>3148</v>
      </c>
      <c r="G6" s="127">
        <v>3794</v>
      </c>
      <c r="H6" s="135">
        <v>18802</v>
      </c>
      <c r="I6" s="127">
        <v>41081</v>
      </c>
      <c r="J6" s="127">
        <v>13554</v>
      </c>
      <c r="K6" s="127">
        <v>9381</v>
      </c>
      <c r="L6" s="127">
        <v>16913</v>
      </c>
      <c r="M6" s="127">
        <v>20669</v>
      </c>
      <c r="N6" s="136">
        <v>101598</v>
      </c>
      <c r="O6" s="127">
        <v>48688</v>
      </c>
      <c r="P6" s="127">
        <v>16081</v>
      </c>
      <c r="Q6" s="127">
        <v>11107</v>
      </c>
      <c r="R6" s="127">
        <v>20061</v>
      </c>
      <c r="S6" s="127">
        <v>24463</v>
      </c>
      <c r="T6" s="128">
        <v>120400</v>
      </c>
    </row>
    <row r="7" spans="1:20" x14ac:dyDescent="0.25">
      <c r="A7" s="126" t="s">
        <v>177</v>
      </c>
      <c r="B7" s="126" t="s">
        <v>13</v>
      </c>
      <c r="C7" s="127">
        <v>133331</v>
      </c>
      <c r="D7" s="127">
        <v>12605</v>
      </c>
      <c r="E7" s="127">
        <v>7560</v>
      </c>
      <c r="F7" s="127">
        <v>4713</v>
      </c>
      <c r="G7" s="127">
        <v>22228</v>
      </c>
      <c r="H7" s="135">
        <v>180437</v>
      </c>
      <c r="I7" s="127">
        <v>1150467</v>
      </c>
      <c r="J7" s="127">
        <v>109190</v>
      </c>
      <c r="K7" s="127">
        <v>65645</v>
      </c>
      <c r="L7" s="127">
        <v>40663</v>
      </c>
      <c r="M7" s="127">
        <v>192443</v>
      </c>
      <c r="N7" s="136">
        <v>1558408</v>
      </c>
      <c r="O7" s="127">
        <v>1283798</v>
      </c>
      <c r="P7" s="127">
        <v>121795</v>
      </c>
      <c r="Q7" s="127">
        <v>73205</v>
      </c>
      <c r="R7" s="127">
        <v>45376</v>
      </c>
      <c r="S7" s="127">
        <v>214671</v>
      </c>
      <c r="T7" s="128">
        <v>1738845</v>
      </c>
    </row>
    <row r="8" spans="1:20" x14ac:dyDescent="0.25">
      <c r="A8" s="126" t="s">
        <v>178</v>
      </c>
      <c r="B8" s="126" t="s">
        <v>14</v>
      </c>
      <c r="C8" s="127">
        <v>236140</v>
      </c>
      <c r="D8" s="127">
        <v>38408</v>
      </c>
      <c r="E8" s="127">
        <v>29731</v>
      </c>
      <c r="F8" s="127">
        <v>28011</v>
      </c>
      <c r="G8" s="127">
        <v>78154</v>
      </c>
      <c r="H8" s="135">
        <v>410444</v>
      </c>
      <c r="I8" s="127">
        <v>1299447</v>
      </c>
      <c r="J8" s="127">
        <v>211266</v>
      </c>
      <c r="K8" s="127">
        <v>163370</v>
      </c>
      <c r="L8" s="127">
        <v>153834</v>
      </c>
      <c r="M8" s="127">
        <v>429873</v>
      </c>
      <c r="N8" s="136">
        <v>2257790</v>
      </c>
      <c r="O8" s="127">
        <v>1535587</v>
      </c>
      <c r="P8" s="127">
        <v>249674</v>
      </c>
      <c r="Q8" s="127">
        <v>193101</v>
      </c>
      <c r="R8" s="127">
        <v>181845</v>
      </c>
      <c r="S8" s="127">
        <v>508027</v>
      </c>
      <c r="T8" s="128">
        <v>2668234</v>
      </c>
    </row>
    <row r="9" spans="1:20" x14ac:dyDescent="0.25">
      <c r="A9" s="126" t="s">
        <v>179</v>
      </c>
      <c r="B9" s="126" t="s">
        <v>15</v>
      </c>
      <c r="C9" s="127">
        <v>443155</v>
      </c>
      <c r="D9" s="127">
        <v>98641</v>
      </c>
      <c r="E9" s="127">
        <v>50656</v>
      </c>
      <c r="F9" s="127">
        <v>15404</v>
      </c>
      <c r="G9" s="127">
        <v>53817</v>
      </c>
      <c r="H9" s="135">
        <v>661673</v>
      </c>
      <c r="I9" s="127">
        <v>1873299</v>
      </c>
      <c r="J9" s="127">
        <v>417058</v>
      </c>
      <c r="K9" s="127">
        <v>215935</v>
      </c>
      <c r="L9" s="127">
        <v>64990</v>
      </c>
      <c r="M9" s="127">
        <v>227949</v>
      </c>
      <c r="N9" s="136">
        <v>2799231</v>
      </c>
      <c r="O9" s="127">
        <v>2316454</v>
      </c>
      <c r="P9" s="127">
        <v>515699</v>
      </c>
      <c r="Q9" s="127">
        <v>266591</v>
      </c>
      <c r="R9" s="127">
        <v>80394</v>
      </c>
      <c r="S9" s="127">
        <v>281766</v>
      </c>
      <c r="T9" s="128">
        <v>3460904</v>
      </c>
    </row>
    <row r="10" spans="1:20" x14ac:dyDescent="0.25">
      <c r="A10" s="126" t="s">
        <v>180</v>
      </c>
      <c r="B10" s="126" t="s">
        <v>16</v>
      </c>
      <c r="C10" s="127">
        <v>418268</v>
      </c>
      <c r="D10" s="127">
        <v>90971</v>
      </c>
      <c r="E10" s="127">
        <v>95386</v>
      </c>
      <c r="F10" s="127">
        <v>19572</v>
      </c>
      <c r="G10" s="127">
        <v>124864</v>
      </c>
      <c r="H10" s="135">
        <v>749061</v>
      </c>
      <c r="I10" s="127">
        <v>1421871</v>
      </c>
      <c r="J10" s="127">
        <v>309373</v>
      </c>
      <c r="K10" s="127">
        <v>324360</v>
      </c>
      <c r="L10" s="127">
        <v>66596</v>
      </c>
      <c r="M10" s="127">
        <v>424367</v>
      </c>
      <c r="N10" s="136">
        <v>2546567</v>
      </c>
      <c r="O10" s="127">
        <v>1840139</v>
      </c>
      <c r="P10" s="127">
        <v>400344</v>
      </c>
      <c r="Q10" s="127">
        <v>419746</v>
      </c>
      <c r="R10" s="127">
        <v>86168</v>
      </c>
      <c r="S10" s="127">
        <v>549231</v>
      </c>
      <c r="T10" s="128">
        <v>3295628</v>
      </c>
    </row>
    <row r="11" spans="1:20" x14ac:dyDescent="0.25">
      <c r="A11" s="126" t="s">
        <v>181</v>
      </c>
      <c r="B11" s="126" t="s">
        <v>17</v>
      </c>
      <c r="C11" s="127">
        <v>71627</v>
      </c>
      <c r="D11" s="127">
        <v>18783</v>
      </c>
      <c r="E11" s="127">
        <v>7987</v>
      </c>
      <c r="F11" s="127">
        <v>4548</v>
      </c>
      <c r="G11" s="127">
        <v>14460</v>
      </c>
      <c r="H11" s="135">
        <v>117405</v>
      </c>
      <c r="I11" s="127">
        <v>1346138</v>
      </c>
      <c r="J11" s="127">
        <v>350731</v>
      </c>
      <c r="K11" s="127">
        <v>150779</v>
      </c>
      <c r="L11" s="127">
        <v>85200</v>
      </c>
      <c r="M11" s="127">
        <v>271556</v>
      </c>
      <c r="N11" s="136">
        <v>2204404</v>
      </c>
      <c r="O11" s="127">
        <v>1417765</v>
      </c>
      <c r="P11" s="127">
        <v>369514</v>
      </c>
      <c r="Q11" s="127">
        <v>158766</v>
      </c>
      <c r="R11" s="127">
        <v>89748</v>
      </c>
      <c r="S11" s="127">
        <v>286016</v>
      </c>
      <c r="T11" s="128">
        <v>2321809</v>
      </c>
    </row>
    <row r="12" spans="1:20" ht="26.25" x14ac:dyDescent="0.25">
      <c r="A12" s="126" t="s">
        <v>182</v>
      </c>
      <c r="B12" s="126" t="s">
        <v>18</v>
      </c>
      <c r="C12" s="127">
        <v>249488</v>
      </c>
      <c r="D12" s="127">
        <v>205181</v>
      </c>
      <c r="E12" s="127">
        <v>75055</v>
      </c>
      <c r="F12" s="127">
        <v>16834</v>
      </c>
      <c r="G12" s="127">
        <v>60911</v>
      </c>
      <c r="H12" s="135">
        <v>607469</v>
      </c>
      <c r="I12" s="127">
        <v>1125956</v>
      </c>
      <c r="J12" s="127">
        <v>920459</v>
      </c>
      <c r="K12" s="127">
        <v>338166</v>
      </c>
      <c r="L12" s="127">
        <v>76274</v>
      </c>
      <c r="M12" s="127">
        <v>275956</v>
      </c>
      <c r="N12" s="136">
        <v>2736811</v>
      </c>
      <c r="O12" s="127">
        <v>1375444</v>
      </c>
      <c r="P12" s="127">
        <v>1125640</v>
      </c>
      <c r="Q12" s="127">
        <v>413221</v>
      </c>
      <c r="R12" s="127">
        <v>93108</v>
      </c>
      <c r="S12" s="127">
        <v>336867</v>
      </c>
      <c r="T12" s="128">
        <v>3344280</v>
      </c>
    </row>
    <row r="13" spans="1:20" x14ac:dyDescent="0.25">
      <c r="A13" s="126" t="s">
        <v>183</v>
      </c>
      <c r="B13" s="126" t="s">
        <v>20</v>
      </c>
      <c r="C13" s="127">
        <v>16612</v>
      </c>
      <c r="D13" s="127">
        <v>53291</v>
      </c>
      <c r="E13" s="127">
        <v>11582</v>
      </c>
      <c r="F13" s="127">
        <v>1668</v>
      </c>
      <c r="G13" s="127">
        <v>27194</v>
      </c>
      <c r="H13" s="135">
        <v>110347</v>
      </c>
      <c r="I13" s="127">
        <v>57610</v>
      </c>
      <c r="J13" s="127">
        <v>185069</v>
      </c>
      <c r="K13" s="127">
        <v>40267</v>
      </c>
      <c r="L13" s="127">
        <v>5806</v>
      </c>
      <c r="M13" s="127">
        <v>94586</v>
      </c>
      <c r="N13" s="136">
        <v>383338</v>
      </c>
      <c r="O13" s="127">
        <v>74222</v>
      </c>
      <c r="P13" s="127">
        <v>238360</v>
      </c>
      <c r="Q13" s="127">
        <v>51849</v>
      </c>
      <c r="R13" s="127">
        <v>7474</v>
      </c>
      <c r="S13" s="127">
        <v>121780</v>
      </c>
      <c r="T13" s="128">
        <v>493685</v>
      </c>
    </row>
    <row r="14" spans="1:20" x14ac:dyDescent="0.25">
      <c r="A14" s="126" t="s">
        <v>184</v>
      </c>
      <c r="B14" s="126" t="s">
        <v>21</v>
      </c>
      <c r="C14" s="127">
        <v>13812</v>
      </c>
      <c r="D14" s="127">
        <v>25893</v>
      </c>
      <c r="E14" s="127">
        <v>4784</v>
      </c>
      <c r="F14" s="127">
        <v>1778</v>
      </c>
      <c r="G14" s="127">
        <v>13429</v>
      </c>
      <c r="H14" s="135">
        <v>59696</v>
      </c>
      <c r="I14" s="127">
        <v>186941</v>
      </c>
      <c r="J14" s="127">
        <v>351034</v>
      </c>
      <c r="K14" s="127">
        <v>64571</v>
      </c>
      <c r="L14" s="127">
        <v>23982</v>
      </c>
      <c r="M14" s="127">
        <v>181834</v>
      </c>
      <c r="N14" s="136">
        <v>808362</v>
      </c>
      <c r="O14" s="127">
        <v>200753</v>
      </c>
      <c r="P14" s="127">
        <v>376927</v>
      </c>
      <c r="Q14" s="127">
        <v>69355</v>
      </c>
      <c r="R14" s="127">
        <v>25760</v>
      </c>
      <c r="S14" s="127">
        <v>195263</v>
      </c>
      <c r="T14" s="128">
        <v>868058</v>
      </c>
    </row>
    <row r="15" spans="1:20" x14ac:dyDescent="0.25">
      <c r="A15" s="126" t="s">
        <v>185</v>
      </c>
      <c r="B15" s="126" t="s">
        <v>22</v>
      </c>
      <c r="C15" s="127">
        <v>25280</v>
      </c>
      <c r="D15" s="127">
        <v>110300</v>
      </c>
      <c r="E15" s="127">
        <v>23453</v>
      </c>
      <c r="F15" s="127">
        <v>3575</v>
      </c>
      <c r="G15" s="127">
        <v>49441</v>
      </c>
      <c r="H15" s="135">
        <v>212049</v>
      </c>
      <c r="I15" s="127">
        <v>85092</v>
      </c>
      <c r="J15" s="127">
        <v>371007</v>
      </c>
      <c r="K15" s="127">
        <v>78888</v>
      </c>
      <c r="L15" s="127">
        <v>11953</v>
      </c>
      <c r="M15" s="127">
        <v>166665</v>
      </c>
      <c r="N15" s="136">
        <v>713605</v>
      </c>
      <c r="O15" s="127">
        <v>110372</v>
      </c>
      <c r="P15" s="127">
        <v>481307</v>
      </c>
      <c r="Q15" s="127">
        <v>102341</v>
      </c>
      <c r="R15" s="127">
        <v>15528</v>
      </c>
      <c r="S15" s="127">
        <v>216106</v>
      </c>
      <c r="T15" s="128">
        <v>925654</v>
      </c>
    </row>
    <row r="16" spans="1:20" x14ac:dyDescent="0.25">
      <c r="A16" s="126" t="s">
        <v>186</v>
      </c>
      <c r="B16" s="126" t="s">
        <v>23</v>
      </c>
      <c r="C16" s="127">
        <v>41562</v>
      </c>
      <c r="D16" s="127">
        <v>90967</v>
      </c>
      <c r="E16" s="127">
        <v>12741</v>
      </c>
      <c r="F16" s="127">
        <v>2903</v>
      </c>
      <c r="G16" s="127">
        <v>41692</v>
      </c>
      <c r="H16" s="135">
        <v>189865</v>
      </c>
      <c r="I16" s="127">
        <v>281127</v>
      </c>
      <c r="J16" s="127">
        <v>614882</v>
      </c>
      <c r="K16" s="127">
        <v>86034</v>
      </c>
      <c r="L16" s="127">
        <v>19379</v>
      </c>
      <c r="M16" s="127">
        <v>281880</v>
      </c>
      <c r="N16" s="136">
        <v>1283302</v>
      </c>
      <c r="O16" s="127">
        <v>322689</v>
      </c>
      <c r="P16" s="127">
        <v>705849</v>
      </c>
      <c r="Q16" s="127">
        <v>98775</v>
      </c>
      <c r="R16" s="127">
        <v>22282</v>
      </c>
      <c r="S16" s="127">
        <v>323572</v>
      </c>
      <c r="T16" s="128">
        <v>1473167</v>
      </c>
    </row>
    <row r="17" spans="1:20" x14ac:dyDescent="0.25">
      <c r="A17" s="126" t="s">
        <v>187</v>
      </c>
      <c r="B17" s="126" t="s">
        <v>19</v>
      </c>
      <c r="C17" s="127">
        <v>31020</v>
      </c>
      <c r="D17" s="127">
        <v>163423</v>
      </c>
      <c r="E17" s="127">
        <v>12539</v>
      </c>
      <c r="F17" s="127">
        <v>4125</v>
      </c>
      <c r="G17" s="127">
        <v>65333</v>
      </c>
      <c r="H17" s="135">
        <v>276440</v>
      </c>
      <c r="I17" s="127">
        <v>147377</v>
      </c>
      <c r="J17" s="127">
        <v>775657</v>
      </c>
      <c r="K17" s="127">
        <v>59498</v>
      </c>
      <c r="L17" s="127">
        <v>19488</v>
      </c>
      <c r="M17" s="127">
        <v>310979</v>
      </c>
      <c r="N17" s="136">
        <v>1312999</v>
      </c>
      <c r="O17" s="127">
        <v>178397</v>
      </c>
      <c r="P17" s="127">
        <v>939080</v>
      </c>
      <c r="Q17" s="127">
        <v>72037</v>
      </c>
      <c r="R17" s="127">
        <v>23613</v>
      </c>
      <c r="S17" s="127">
        <v>376312</v>
      </c>
      <c r="T17" s="128">
        <v>1589439</v>
      </c>
    </row>
    <row r="18" spans="1:20" ht="26.25" x14ac:dyDescent="0.25">
      <c r="A18" s="126" t="s">
        <v>188</v>
      </c>
      <c r="B18" s="126" t="s">
        <v>25</v>
      </c>
      <c r="C18" s="127">
        <v>3389</v>
      </c>
      <c r="D18" s="127">
        <v>66305</v>
      </c>
      <c r="E18" s="127">
        <v>37132</v>
      </c>
      <c r="F18" s="131">
        <v>259</v>
      </c>
      <c r="G18" s="127">
        <v>18644</v>
      </c>
      <c r="H18" s="135">
        <v>125729</v>
      </c>
      <c r="I18" s="127">
        <v>22232</v>
      </c>
      <c r="J18" s="127">
        <v>437780</v>
      </c>
      <c r="K18" s="127">
        <v>244352</v>
      </c>
      <c r="L18" s="127">
        <v>1665</v>
      </c>
      <c r="M18" s="127">
        <v>123919</v>
      </c>
      <c r="N18" s="136">
        <v>829948</v>
      </c>
      <c r="O18" s="127">
        <v>25621</v>
      </c>
      <c r="P18" s="127">
        <v>504085</v>
      </c>
      <c r="Q18" s="127">
        <v>281484</v>
      </c>
      <c r="R18" s="127">
        <v>1924</v>
      </c>
      <c r="S18" s="127">
        <v>142563</v>
      </c>
      <c r="T18" s="128">
        <v>955677</v>
      </c>
    </row>
    <row r="19" spans="1:20" x14ac:dyDescent="0.25">
      <c r="A19" s="126" t="s">
        <v>189</v>
      </c>
      <c r="B19" s="126" t="s">
        <v>26</v>
      </c>
      <c r="C19" s="127">
        <v>164016</v>
      </c>
      <c r="D19" s="127">
        <v>2881</v>
      </c>
      <c r="E19" s="127">
        <v>9910</v>
      </c>
      <c r="F19" s="131">
        <v>192</v>
      </c>
      <c r="G19" s="127">
        <v>14692</v>
      </c>
      <c r="H19" s="135">
        <v>191691</v>
      </c>
      <c r="I19" s="127">
        <v>655785</v>
      </c>
      <c r="J19" s="127">
        <v>11131</v>
      </c>
      <c r="K19" s="127">
        <v>39164</v>
      </c>
      <c r="L19" s="131">
        <v>736</v>
      </c>
      <c r="M19" s="127">
        <v>57569</v>
      </c>
      <c r="N19" s="136">
        <v>764385</v>
      </c>
      <c r="O19" s="127">
        <v>819801</v>
      </c>
      <c r="P19" s="127">
        <v>14012</v>
      </c>
      <c r="Q19" s="127">
        <v>49074</v>
      </c>
      <c r="R19" s="131">
        <v>928</v>
      </c>
      <c r="S19" s="127">
        <v>72261</v>
      </c>
      <c r="T19" s="128">
        <v>956076</v>
      </c>
    </row>
    <row r="20" spans="1:20" x14ac:dyDescent="0.25">
      <c r="A20" s="126" t="s">
        <v>190</v>
      </c>
      <c r="B20" s="126" t="s">
        <v>27</v>
      </c>
      <c r="C20" s="127">
        <v>15393</v>
      </c>
      <c r="D20" s="127">
        <v>131030</v>
      </c>
      <c r="E20" s="127">
        <v>1635</v>
      </c>
      <c r="F20" s="127">
        <v>119045</v>
      </c>
      <c r="G20" s="127">
        <v>33369</v>
      </c>
      <c r="H20" s="135">
        <v>300472</v>
      </c>
      <c r="I20" s="127">
        <v>33365</v>
      </c>
      <c r="J20" s="127">
        <v>284916</v>
      </c>
      <c r="K20" s="127">
        <v>3594</v>
      </c>
      <c r="L20" s="127">
        <v>257401</v>
      </c>
      <c r="M20" s="127">
        <v>72877</v>
      </c>
      <c r="N20" s="136">
        <v>652153</v>
      </c>
      <c r="O20" s="127">
        <v>48758</v>
      </c>
      <c r="P20" s="127">
        <v>415946</v>
      </c>
      <c r="Q20" s="127">
        <v>5229</v>
      </c>
      <c r="R20" s="127">
        <v>376446</v>
      </c>
      <c r="S20" s="127">
        <v>106246</v>
      </c>
      <c r="T20" s="128">
        <v>952625</v>
      </c>
    </row>
    <row r="21" spans="1:20" x14ac:dyDescent="0.25">
      <c r="A21" s="126" t="s">
        <v>191</v>
      </c>
      <c r="B21" s="126" t="s">
        <v>28</v>
      </c>
      <c r="C21" s="127">
        <v>39243</v>
      </c>
      <c r="D21" s="127">
        <v>235982</v>
      </c>
      <c r="E21" s="127">
        <v>1722</v>
      </c>
      <c r="F21" s="127">
        <v>256264</v>
      </c>
      <c r="G21" s="127">
        <v>73654</v>
      </c>
      <c r="H21" s="135">
        <v>606865</v>
      </c>
      <c r="I21" s="127">
        <v>66269</v>
      </c>
      <c r="J21" s="127">
        <v>396433</v>
      </c>
      <c r="K21" s="127">
        <v>2945</v>
      </c>
      <c r="L21" s="127">
        <v>428027</v>
      </c>
      <c r="M21" s="127">
        <v>123326</v>
      </c>
      <c r="N21" s="136">
        <v>1017000</v>
      </c>
      <c r="O21" s="127">
        <v>105512</v>
      </c>
      <c r="P21" s="127">
        <v>632415</v>
      </c>
      <c r="Q21" s="127">
        <v>4667</v>
      </c>
      <c r="R21" s="127">
        <v>684291</v>
      </c>
      <c r="S21" s="127">
        <v>196980</v>
      </c>
      <c r="T21" s="128">
        <v>1623865</v>
      </c>
    </row>
    <row r="22" spans="1:20" x14ac:dyDescent="0.25">
      <c r="A22" s="126" t="s">
        <v>192</v>
      </c>
      <c r="B22" s="126" t="s">
        <v>30</v>
      </c>
      <c r="C22" s="131">
        <v>360</v>
      </c>
      <c r="D22" s="127">
        <v>1352</v>
      </c>
      <c r="E22" s="131">
        <v>921</v>
      </c>
      <c r="F22" s="127">
        <v>127373</v>
      </c>
      <c r="G22" s="127">
        <v>73217</v>
      </c>
      <c r="H22" s="135">
        <v>203223</v>
      </c>
      <c r="I22" s="127">
        <v>1099</v>
      </c>
      <c r="J22" s="127">
        <v>4338</v>
      </c>
      <c r="K22" s="127">
        <v>2902</v>
      </c>
      <c r="L22" s="127">
        <v>407943</v>
      </c>
      <c r="M22" s="127">
        <v>234551</v>
      </c>
      <c r="N22" s="136">
        <v>650833</v>
      </c>
      <c r="O22" s="127">
        <v>1459</v>
      </c>
      <c r="P22" s="127">
        <v>5690</v>
      </c>
      <c r="Q22" s="127">
        <v>3823</v>
      </c>
      <c r="R22" s="127">
        <v>535316</v>
      </c>
      <c r="S22" s="127">
        <v>307768</v>
      </c>
      <c r="T22" s="128">
        <v>854056</v>
      </c>
    </row>
    <row r="23" spans="1:20" x14ac:dyDescent="0.25">
      <c r="A23" s="126" t="s">
        <v>193</v>
      </c>
      <c r="B23" s="126" t="s">
        <v>31</v>
      </c>
      <c r="C23" s="127">
        <v>1744</v>
      </c>
      <c r="D23" s="127">
        <v>123885</v>
      </c>
      <c r="E23" s="131">
        <v>598</v>
      </c>
      <c r="F23" s="131">
        <v>263</v>
      </c>
      <c r="G23" s="127">
        <v>17395</v>
      </c>
      <c r="H23" s="135">
        <v>143885</v>
      </c>
      <c r="I23" s="127">
        <v>6507</v>
      </c>
      <c r="J23" s="127">
        <v>464066</v>
      </c>
      <c r="K23" s="127">
        <v>2196</v>
      </c>
      <c r="L23" s="131">
        <v>991</v>
      </c>
      <c r="M23" s="127">
        <v>65920</v>
      </c>
      <c r="N23" s="136">
        <v>539680</v>
      </c>
      <c r="O23" s="127">
        <v>8251</v>
      </c>
      <c r="P23" s="127">
        <v>587951</v>
      </c>
      <c r="Q23" s="127">
        <v>2794</v>
      </c>
      <c r="R23" s="127">
        <v>1254</v>
      </c>
      <c r="S23" s="127">
        <v>83315</v>
      </c>
      <c r="T23" s="128">
        <v>683565</v>
      </c>
    </row>
    <row r="24" spans="1:20" x14ac:dyDescent="0.25">
      <c r="A24" s="126" t="s">
        <v>194</v>
      </c>
      <c r="B24" s="126" t="s">
        <v>32</v>
      </c>
      <c r="C24" s="127">
        <v>3216</v>
      </c>
      <c r="D24" s="127">
        <v>4404</v>
      </c>
      <c r="E24" s="127">
        <v>83728</v>
      </c>
      <c r="F24" s="127">
        <v>10637</v>
      </c>
      <c r="G24" s="127">
        <v>123659</v>
      </c>
      <c r="H24" s="135">
        <v>225644</v>
      </c>
      <c r="I24" s="127">
        <v>9288</v>
      </c>
      <c r="J24" s="127">
        <v>12966</v>
      </c>
      <c r="K24" s="127">
        <v>246447</v>
      </c>
      <c r="L24" s="127">
        <v>31324</v>
      </c>
      <c r="M24" s="127">
        <v>367100</v>
      </c>
      <c r="N24" s="136">
        <v>667125</v>
      </c>
      <c r="O24" s="127">
        <v>12504</v>
      </c>
      <c r="P24" s="127">
        <v>17370</v>
      </c>
      <c r="Q24" s="127">
        <v>330175</v>
      </c>
      <c r="R24" s="127">
        <v>41961</v>
      </c>
      <c r="S24" s="127">
        <v>490759</v>
      </c>
      <c r="T24" s="128">
        <v>892769</v>
      </c>
    </row>
    <row r="25" spans="1:20" x14ac:dyDescent="0.25">
      <c r="A25" s="126" t="s">
        <v>195</v>
      </c>
      <c r="B25" s="126" t="s">
        <v>33</v>
      </c>
      <c r="C25" s="127">
        <v>3786</v>
      </c>
      <c r="D25" s="127">
        <v>2221</v>
      </c>
      <c r="E25" s="127">
        <v>46908</v>
      </c>
      <c r="F25" s="127">
        <v>1266</v>
      </c>
      <c r="G25" s="127">
        <v>109196</v>
      </c>
      <c r="H25" s="135">
        <v>163377</v>
      </c>
      <c r="I25" s="127">
        <v>10009</v>
      </c>
      <c r="J25" s="127">
        <v>5993</v>
      </c>
      <c r="K25" s="127">
        <v>124605</v>
      </c>
      <c r="L25" s="127">
        <v>3347</v>
      </c>
      <c r="M25" s="127">
        <v>290523</v>
      </c>
      <c r="N25" s="136">
        <v>434477</v>
      </c>
      <c r="O25" s="127">
        <v>13795</v>
      </c>
      <c r="P25" s="127">
        <v>8214</v>
      </c>
      <c r="Q25" s="127">
        <v>171513</v>
      </c>
      <c r="R25" s="127">
        <v>4613</v>
      </c>
      <c r="S25" s="127">
        <v>399719</v>
      </c>
      <c r="T25" s="128">
        <v>597854</v>
      </c>
    </row>
    <row r="26" spans="1:20" x14ac:dyDescent="0.25">
      <c r="A26" s="126" t="s">
        <v>196</v>
      </c>
      <c r="B26" s="126" t="s">
        <v>34</v>
      </c>
      <c r="C26" s="131">
        <v>753</v>
      </c>
      <c r="D26" s="127">
        <v>1583</v>
      </c>
      <c r="E26" s="131">
        <v>332</v>
      </c>
      <c r="F26" s="127">
        <v>136841</v>
      </c>
      <c r="G26" s="127">
        <v>44636</v>
      </c>
      <c r="H26" s="135">
        <v>184145</v>
      </c>
      <c r="I26" s="127">
        <v>2062</v>
      </c>
      <c r="J26" s="127">
        <v>4311</v>
      </c>
      <c r="K26" s="131">
        <v>910</v>
      </c>
      <c r="L26" s="127">
        <v>374022</v>
      </c>
      <c r="M26" s="127">
        <v>122550</v>
      </c>
      <c r="N26" s="136">
        <v>503855</v>
      </c>
      <c r="O26" s="127">
        <v>2815</v>
      </c>
      <c r="P26" s="127">
        <v>5894</v>
      </c>
      <c r="Q26" s="127">
        <v>1242</v>
      </c>
      <c r="R26" s="127">
        <v>510863</v>
      </c>
      <c r="S26" s="127">
        <v>167186</v>
      </c>
      <c r="T26" s="128">
        <v>688000</v>
      </c>
    </row>
    <row r="27" spans="1:20" x14ac:dyDescent="0.25">
      <c r="A27" s="126" t="s">
        <v>197</v>
      </c>
      <c r="B27" s="126" t="s">
        <v>35</v>
      </c>
      <c r="C27" s="127">
        <v>30870</v>
      </c>
      <c r="D27" s="131">
        <v>579</v>
      </c>
      <c r="E27" s="131">
        <v>443</v>
      </c>
      <c r="F27" s="131">
        <v>135</v>
      </c>
      <c r="G27" s="131">
        <v>835</v>
      </c>
      <c r="H27" s="135">
        <v>32862</v>
      </c>
      <c r="I27" s="127">
        <v>417183</v>
      </c>
      <c r="J27" s="127">
        <v>7916</v>
      </c>
      <c r="K27" s="127">
        <v>5916</v>
      </c>
      <c r="L27" s="127">
        <v>1775</v>
      </c>
      <c r="M27" s="127">
        <v>11466</v>
      </c>
      <c r="N27" s="136">
        <v>444256</v>
      </c>
      <c r="O27" s="127">
        <v>448053</v>
      </c>
      <c r="P27" s="127">
        <v>8495</v>
      </c>
      <c r="Q27" s="127">
        <v>6359</v>
      </c>
      <c r="R27" s="127">
        <v>1910</v>
      </c>
      <c r="S27" s="127">
        <v>12301</v>
      </c>
      <c r="T27" s="128">
        <v>477118</v>
      </c>
    </row>
    <row r="28" spans="1:20" x14ac:dyDescent="0.25">
      <c r="A28" s="126" t="s">
        <v>198</v>
      </c>
      <c r="B28" s="126" t="s">
        <v>36</v>
      </c>
      <c r="C28" s="127">
        <v>225571</v>
      </c>
      <c r="D28" s="127">
        <v>8033</v>
      </c>
      <c r="E28" s="127">
        <v>21414</v>
      </c>
      <c r="F28" s="131">
        <v>487</v>
      </c>
      <c r="G28" s="127">
        <v>55275</v>
      </c>
      <c r="H28" s="135">
        <v>310780</v>
      </c>
      <c r="I28" s="127">
        <v>879750</v>
      </c>
      <c r="J28" s="127">
        <v>31327</v>
      </c>
      <c r="K28" s="127">
        <v>83244</v>
      </c>
      <c r="L28" s="127">
        <v>1901</v>
      </c>
      <c r="M28" s="127">
        <v>214817</v>
      </c>
      <c r="N28" s="136">
        <v>1211039</v>
      </c>
      <c r="O28" s="127">
        <v>1105321</v>
      </c>
      <c r="P28" s="127">
        <v>39360</v>
      </c>
      <c r="Q28" s="127">
        <v>104658</v>
      </c>
      <c r="R28" s="127">
        <v>2388</v>
      </c>
      <c r="S28" s="127">
        <v>270092</v>
      </c>
      <c r="T28" s="128">
        <v>1521819</v>
      </c>
    </row>
    <row r="29" spans="1:20" x14ac:dyDescent="0.25">
      <c r="A29" s="126" t="s">
        <v>199</v>
      </c>
      <c r="B29" s="126" t="s">
        <v>37</v>
      </c>
      <c r="C29" s="127">
        <v>1207</v>
      </c>
      <c r="D29" s="127">
        <v>2358</v>
      </c>
      <c r="E29" s="131">
        <v>194</v>
      </c>
      <c r="F29" s="127">
        <v>33675</v>
      </c>
      <c r="G29" s="127">
        <v>25132</v>
      </c>
      <c r="H29" s="135">
        <v>62566</v>
      </c>
      <c r="I29" s="127">
        <v>7409</v>
      </c>
      <c r="J29" s="127">
        <v>14170</v>
      </c>
      <c r="K29" s="127">
        <v>1183</v>
      </c>
      <c r="L29" s="127">
        <v>205000</v>
      </c>
      <c r="M29" s="127">
        <v>153785</v>
      </c>
      <c r="N29" s="136">
        <v>381547</v>
      </c>
      <c r="O29" s="127">
        <v>8616</v>
      </c>
      <c r="P29" s="127">
        <v>16528</v>
      </c>
      <c r="Q29" s="127">
        <v>1377</v>
      </c>
      <c r="R29" s="127">
        <v>238675</v>
      </c>
      <c r="S29" s="127">
        <v>178917</v>
      </c>
      <c r="T29" s="128">
        <v>444113</v>
      </c>
    </row>
    <row r="30" spans="1:20" x14ac:dyDescent="0.25">
      <c r="A30" s="126" t="s">
        <v>200</v>
      </c>
      <c r="B30" s="126" t="s">
        <v>38</v>
      </c>
      <c r="C30" s="127">
        <v>2197</v>
      </c>
      <c r="D30" s="127">
        <v>95823</v>
      </c>
      <c r="E30" s="131">
        <v>767</v>
      </c>
      <c r="F30" s="131">
        <v>196</v>
      </c>
      <c r="G30" s="127">
        <v>16990</v>
      </c>
      <c r="H30" s="135">
        <v>115973</v>
      </c>
      <c r="I30" s="127">
        <v>7711</v>
      </c>
      <c r="J30" s="127">
        <v>339857</v>
      </c>
      <c r="K30" s="127">
        <v>2758</v>
      </c>
      <c r="L30" s="131">
        <v>616</v>
      </c>
      <c r="M30" s="127">
        <v>60217</v>
      </c>
      <c r="N30" s="136">
        <v>411159</v>
      </c>
      <c r="O30" s="127">
        <v>9908</v>
      </c>
      <c r="P30" s="127">
        <v>435680</v>
      </c>
      <c r="Q30" s="127">
        <v>3525</v>
      </c>
      <c r="R30" s="131">
        <v>812</v>
      </c>
      <c r="S30" s="127">
        <v>77207</v>
      </c>
      <c r="T30" s="128">
        <v>527132</v>
      </c>
    </row>
    <row r="31" spans="1:20" x14ac:dyDescent="0.25">
      <c r="A31" s="126" t="s">
        <v>201</v>
      </c>
      <c r="B31" s="126" t="s">
        <v>39</v>
      </c>
      <c r="C31" s="127">
        <v>4172</v>
      </c>
      <c r="D31" s="127">
        <v>7534</v>
      </c>
      <c r="E31" s="127">
        <v>82454</v>
      </c>
      <c r="F31" s="127">
        <v>1056</v>
      </c>
      <c r="G31" s="127">
        <v>110091</v>
      </c>
      <c r="H31" s="135">
        <v>205307</v>
      </c>
      <c r="I31" s="127">
        <v>12317</v>
      </c>
      <c r="J31" s="127">
        <v>22518</v>
      </c>
      <c r="K31" s="127">
        <v>249571</v>
      </c>
      <c r="L31" s="127">
        <v>3160</v>
      </c>
      <c r="M31" s="127">
        <v>334528</v>
      </c>
      <c r="N31" s="136">
        <v>622094</v>
      </c>
      <c r="O31" s="127">
        <v>16489</v>
      </c>
      <c r="P31" s="127">
        <v>30052</v>
      </c>
      <c r="Q31" s="127">
        <v>332025</v>
      </c>
      <c r="R31" s="127">
        <v>4216</v>
      </c>
      <c r="S31" s="127">
        <v>444619</v>
      </c>
      <c r="T31" s="128">
        <v>827401</v>
      </c>
    </row>
    <row r="32" spans="1:20" x14ac:dyDescent="0.25">
      <c r="A32" s="126" t="s">
        <v>202</v>
      </c>
      <c r="B32" s="126" t="s">
        <v>40</v>
      </c>
      <c r="C32" s="127">
        <v>5009</v>
      </c>
      <c r="D32" s="127">
        <v>146973</v>
      </c>
      <c r="E32" s="127">
        <v>2358</v>
      </c>
      <c r="F32" s="131">
        <v>272</v>
      </c>
      <c r="G32" s="127">
        <v>16869</v>
      </c>
      <c r="H32" s="135">
        <v>171481</v>
      </c>
      <c r="I32" s="127">
        <v>12718</v>
      </c>
      <c r="J32" s="127">
        <v>375227</v>
      </c>
      <c r="K32" s="127">
        <v>5998</v>
      </c>
      <c r="L32" s="131">
        <v>696</v>
      </c>
      <c r="M32" s="127">
        <v>43108</v>
      </c>
      <c r="N32" s="136">
        <v>437747</v>
      </c>
      <c r="O32" s="127">
        <v>17727</v>
      </c>
      <c r="P32" s="127">
        <v>522200</v>
      </c>
      <c r="Q32" s="127">
        <v>8356</v>
      </c>
      <c r="R32" s="131">
        <v>968</v>
      </c>
      <c r="S32" s="127">
        <v>59977</v>
      </c>
      <c r="T32" s="128">
        <v>609228</v>
      </c>
    </row>
    <row r="33" spans="1:20" ht="26.25" x14ac:dyDescent="0.25">
      <c r="A33" s="126" t="s">
        <v>203</v>
      </c>
      <c r="B33" s="126" t="s">
        <v>41</v>
      </c>
      <c r="C33" s="127">
        <v>1051</v>
      </c>
      <c r="D33" s="127">
        <v>1178</v>
      </c>
      <c r="E33" s="131">
        <v>409</v>
      </c>
      <c r="F33" s="127">
        <v>87603</v>
      </c>
      <c r="G33" s="127">
        <v>87574</v>
      </c>
      <c r="H33" s="135">
        <v>177815</v>
      </c>
      <c r="I33" s="127">
        <v>3443</v>
      </c>
      <c r="J33" s="127">
        <v>3793</v>
      </c>
      <c r="K33" s="127">
        <v>1307</v>
      </c>
      <c r="L33" s="127">
        <v>285773</v>
      </c>
      <c r="M33" s="127">
        <v>285837</v>
      </c>
      <c r="N33" s="136">
        <v>580153</v>
      </c>
      <c r="O33" s="127">
        <v>4494</v>
      </c>
      <c r="P33" s="127">
        <v>4971</v>
      </c>
      <c r="Q33" s="127">
        <v>1716</v>
      </c>
      <c r="R33" s="127">
        <v>373376</v>
      </c>
      <c r="S33" s="127">
        <v>373411</v>
      </c>
      <c r="T33" s="128">
        <v>757968</v>
      </c>
    </row>
    <row r="34" spans="1:20" x14ac:dyDescent="0.25">
      <c r="A34" s="126" t="s">
        <v>204</v>
      </c>
      <c r="B34" s="126" t="s">
        <v>42</v>
      </c>
      <c r="C34" s="127">
        <v>48037</v>
      </c>
      <c r="D34" s="127">
        <v>1452</v>
      </c>
      <c r="E34" s="131">
        <v>630</v>
      </c>
      <c r="F34" s="131">
        <v>135</v>
      </c>
      <c r="G34" s="127">
        <v>56967</v>
      </c>
      <c r="H34" s="135">
        <v>107221</v>
      </c>
      <c r="I34" s="127">
        <v>474375</v>
      </c>
      <c r="J34" s="127">
        <v>14351</v>
      </c>
      <c r="K34" s="127">
        <v>6158</v>
      </c>
      <c r="L34" s="127">
        <v>1339</v>
      </c>
      <c r="M34" s="127">
        <v>565384</v>
      </c>
      <c r="N34" s="136">
        <v>1061607</v>
      </c>
      <c r="O34" s="127">
        <v>522412</v>
      </c>
      <c r="P34" s="127">
        <v>15803</v>
      </c>
      <c r="Q34" s="127">
        <v>6788</v>
      </c>
      <c r="R34" s="127">
        <v>1474</v>
      </c>
      <c r="S34" s="127">
        <v>622351</v>
      </c>
      <c r="T34" s="128">
        <v>1168828</v>
      </c>
    </row>
    <row r="35" spans="1:20" x14ac:dyDescent="0.25">
      <c r="A35" s="126" t="s">
        <v>205</v>
      </c>
      <c r="B35" s="126" t="s">
        <v>43</v>
      </c>
      <c r="C35" s="127">
        <v>2030</v>
      </c>
      <c r="D35" s="127">
        <v>7314</v>
      </c>
      <c r="E35" s="131">
        <v>335</v>
      </c>
      <c r="F35" s="127">
        <v>62452</v>
      </c>
      <c r="G35" s="127">
        <v>34229</v>
      </c>
      <c r="H35" s="135">
        <v>106360</v>
      </c>
      <c r="I35" s="127">
        <v>8220</v>
      </c>
      <c r="J35" s="127">
        <v>29560</v>
      </c>
      <c r="K35" s="127">
        <v>1392</v>
      </c>
      <c r="L35" s="127">
        <v>254097</v>
      </c>
      <c r="M35" s="127">
        <v>139980</v>
      </c>
      <c r="N35" s="136">
        <v>433249</v>
      </c>
      <c r="O35" s="127">
        <v>10250</v>
      </c>
      <c r="P35" s="127">
        <v>36874</v>
      </c>
      <c r="Q35" s="127">
        <v>1727</v>
      </c>
      <c r="R35" s="127">
        <v>316549</v>
      </c>
      <c r="S35" s="127">
        <v>174209</v>
      </c>
      <c r="T35" s="128">
        <v>539609</v>
      </c>
    </row>
    <row r="36" spans="1:20" x14ac:dyDescent="0.25">
      <c r="A36" s="126" t="s">
        <v>206</v>
      </c>
      <c r="B36" s="126" t="s">
        <v>44</v>
      </c>
      <c r="C36" s="131">
        <v>578</v>
      </c>
      <c r="D36" s="127">
        <v>2833</v>
      </c>
      <c r="E36" s="127">
        <v>121215</v>
      </c>
      <c r="F36" s="131">
        <v>810</v>
      </c>
      <c r="G36" s="127">
        <v>1619</v>
      </c>
      <c r="H36" s="135">
        <v>127055</v>
      </c>
      <c r="I36" s="127">
        <v>1717</v>
      </c>
      <c r="J36" s="127">
        <v>8764</v>
      </c>
      <c r="K36" s="127">
        <v>373542</v>
      </c>
      <c r="L36" s="127">
        <v>2611</v>
      </c>
      <c r="M36" s="127">
        <v>4865</v>
      </c>
      <c r="N36" s="136">
        <v>391499</v>
      </c>
      <c r="O36" s="127">
        <v>2295</v>
      </c>
      <c r="P36" s="127">
        <v>11597</v>
      </c>
      <c r="Q36" s="127">
        <v>494757</v>
      </c>
      <c r="R36" s="127">
        <v>3421</v>
      </c>
      <c r="S36" s="127">
        <v>6484</v>
      </c>
      <c r="T36" s="128">
        <v>518554</v>
      </c>
    </row>
    <row r="37" spans="1:20" x14ac:dyDescent="0.25">
      <c r="A37" s="126" t="s">
        <v>207</v>
      </c>
      <c r="B37" s="126" t="s">
        <v>45</v>
      </c>
      <c r="C37" s="127">
        <v>3627</v>
      </c>
      <c r="D37" s="127">
        <v>178412</v>
      </c>
      <c r="E37" s="127">
        <v>2889</v>
      </c>
      <c r="F37" s="131">
        <v>279</v>
      </c>
      <c r="G37" s="127">
        <v>74131</v>
      </c>
      <c r="H37" s="135">
        <v>259338</v>
      </c>
      <c r="I37" s="127">
        <v>10791</v>
      </c>
      <c r="J37" s="127">
        <v>530843</v>
      </c>
      <c r="K37" s="127">
        <v>8595</v>
      </c>
      <c r="L37" s="131">
        <v>830</v>
      </c>
      <c r="M37" s="127">
        <v>221002</v>
      </c>
      <c r="N37" s="136">
        <v>772061</v>
      </c>
      <c r="O37" s="127">
        <v>14418</v>
      </c>
      <c r="P37" s="127">
        <v>709255</v>
      </c>
      <c r="Q37" s="127">
        <v>11484</v>
      </c>
      <c r="R37" s="127">
        <v>1109</v>
      </c>
      <c r="S37" s="127">
        <v>295133</v>
      </c>
      <c r="T37" s="128">
        <v>1031399</v>
      </c>
    </row>
    <row r="38" spans="1:20" x14ac:dyDescent="0.25">
      <c r="A38" s="126" t="s">
        <v>208</v>
      </c>
      <c r="B38" s="126" t="s">
        <v>46</v>
      </c>
      <c r="C38" s="127">
        <v>2771</v>
      </c>
      <c r="D38" s="127">
        <v>1556</v>
      </c>
      <c r="E38" s="127">
        <v>2415</v>
      </c>
      <c r="F38" s="127">
        <v>63507</v>
      </c>
      <c r="G38" s="127">
        <v>95253</v>
      </c>
      <c r="H38" s="135">
        <v>165502</v>
      </c>
      <c r="I38" s="127">
        <v>14753</v>
      </c>
      <c r="J38" s="127">
        <v>8354</v>
      </c>
      <c r="K38" s="127">
        <v>12772</v>
      </c>
      <c r="L38" s="127">
        <v>337554</v>
      </c>
      <c r="M38" s="127">
        <v>508915</v>
      </c>
      <c r="N38" s="136">
        <v>882348</v>
      </c>
      <c r="O38" s="127">
        <v>17524</v>
      </c>
      <c r="P38" s="127">
        <v>9910</v>
      </c>
      <c r="Q38" s="127">
        <v>15187</v>
      </c>
      <c r="R38" s="127">
        <v>401061</v>
      </c>
      <c r="S38" s="127">
        <v>604168</v>
      </c>
      <c r="T38" s="128">
        <v>1047850</v>
      </c>
    </row>
    <row r="39" spans="1:20" x14ac:dyDescent="0.25">
      <c r="A39" s="126" t="s">
        <v>209</v>
      </c>
      <c r="B39" s="126" t="s">
        <v>47</v>
      </c>
      <c r="C39" s="127">
        <v>80655</v>
      </c>
      <c r="D39" s="127">
        <v>1391</v>
      </c>
      <c r="E39" s="127">
        <v>1540</v>
      </c>
      <c r="F39" s="131">
        <v>502</v>
      </c>
      <c r="G39" s="127">
        <v>11823</v>
      </c>
      <c r="H39" s="135">
        <v>95911</v>
      </c>
      <c r="I39" s="127">
        <v>475414</v>
      </c>
      <c r="J39" s="127">
        <v>8226</v>
      </c>
      <c r="K39" s="127">
        <v>8986</v>
      </c>
      <c r="L39" s="127">
        <v>2986</v>
      </c>
      <c r="M39" s="127">
        <v>69441</v>
      </c>
      <c r="N39" s="136">
        <v>565053</v>
      </c>
      <c r="O39" s="127">
        <v>556069</v>
      </c>
      <c r="P39" s="127">
        <v>9617</v>
      </c>
      <c r="Q39" s="127">
        <v>10526</v>
      </c>
      <c r="R39" s="127">
        <v>3488</v>
      </c>
      <c r="S39" s="127">
        <v>81264</v>
      </c>
      <c r="T39" s="128">
        <v>660964</v>
      </c>
    </row>
    <row r="40" spans="1:20" x14ac:dyDescent="0.25">
      <c r="A40" s="126" t="s">
        <v>210</v>
      </c>
      <c r="B40" s="126" t="s">
        <v>48</v>
      </c>
      <c r="C40" s="127">
        <v>40789</v>
      </c>
      <c r="D40" s="127">
        <v>9599</v>
      </c>
      <c r="E40" s="127">
        <v>53116</v>
      </c>
      <c r="F40" s="127">
        <v>3198</v>
      </c>
      <c r="G40" s="127">
        <v>43463</v>
      </c>
      <c r="H40" s="135">
        <v>150165</v>
      </c>
      <c r="I40" s="127">
        <v>568731</v>
      </c>
      <c r="J40" s="127">
        <v>138401</v>
      </c>
      <c r="K40" s="127">
        <v>734307</v>
      </c>
      <c r="L40" s="127">
        <v>44661</v>
      </c>
      <c r="M40" s="127">
        <v>599174</v>
      </c>
      <c r="N40" s="136">
        <v>2085274</v>
      </c>
      <c r="O40" s="127">
        <v>609520</v>
      </c>
      <c r="P40" s="127">
        <v>148000</v>
      </c>
      <c r="Q40" s="127">
        <v>787423</v>
      </c>
      <c r="R40" s="127">
        <v>47859</v>
      </c>
      <c r="S40" s="127">
        <v>642637</v>
      </c>
      <c r="T40" s="128">
        <v>2235439</v>
      </c>
    </row>
    <row r="41" spans="1:20" x14ac:dyDescent="0.25">
      <c r="A41" s="126" t="s">
        <v>211</v>
      </c>
      <c r="B41" s="126" t="s">
        <v>49</v>
      </c>
      <c r="C41" s="127">
        <v>2031</v>
      </c>
      <c r="D41" s="127">
        <v>6203</v>
      </c>
      <c r="E41" s="131">
        <v>478</v>
      </c>
      <c r="F41" s="127">
        <v>38649</v>
      </c>
      <c r="G41" s="127">
        <v>191963</v>
      </c>
      <c r="H41" s="135">
        <v>239324</v>
      </c>
      <c r="I41" s="127">
        <v>6977</v>
      </c>
      <c r="J41" s="127">
        <v>21204</v>
      </c>
      <c r="K41" s="127">
        <v>1668</v>
      </c>
      <c r="L41" s="127">
        <v>131308</v>
      </c>
      <c r="M41" s="127">
        <v>656371</v>
      </c>
      <c r="N41" s="136">
        <v>817528</v>
      </c>
      <c r="O41" s="127">
        <v>9008</v>
      </c>
      <c r="P41" s="127">
        <v>27407</v>
      </c>
      <c r="Q41" s="127">
        <v>2146</v>
      </c>
      <c r="R41" s="127">
        <v>169957</v>
      </c>
      <c r="S41" s="127">
        <v>848334</v>
      </c>
      <c r="T41" s="128">
        <v>1056852</v>
      </c>
    </row>
    <row r="42" spans="1:20" x14ac:dyDescent="0.25">
      <c r="A42" s="126" t="s">
        <v>212</v>
      </c>
      <c r="B42" s="126" t="s">
        <v>50</v>
      </c>
      <c r="C42" s="127">
        <v>4869</v>
      </c>
      <c r="D42" s="127">
        <v>6706</v>
      </c>
      <c r="E42" s="127">
        <v>35514</v>
      </c>
      <c r="F42" s="127">
        <v>1041</v>
      </c>
      <c r="G42" s="127">
        <v>141628</v>
      </c>
      <c r="H42" s="135">
        <v>189758</v>
      </c>
      <c r="I42" s="127">
        <v>16975</v>
      </c>
      <c r="J42" s="127">
        <v>23187</v>
      </c>
      <c r="K42" s="127">
        <v>123380</v>
      </c>
      <c r="L42" s="127">
        <v>3668</v>
      </c>
      <c r="M42" s="127">
        <v>495367</v>
      </c>
      <c r="N42" s="136">
        <v>662577</v>
      </c>
      <c r="O42" s="127">
        <v>21844</v>
      </c>
      <c r="P42" s="127">
        <v>29893</v>
      </c>
      <c r="Q42" s="127">
        <v>158894</v>
      </c>
      <c r="R42" s="127">
        <v>4709</v>
      </c>
      <c r="S42" s="127">
        <v>636995</v>
      </c>
      <c r="T42" s="128">
        <v>852335</v>
      </c>
    </row>
    <row r="43" spans="1:20" x14ac:dyDescent="0.25">
      <c r="A43" s="126" t="s">
        <v>213</v>
      </c>
      <c r="B43" s="126" t="s">
        <v>51</v>
      </c>
      <c r="C43" s="131">
        <v>211</v>
      </c>
      <c r="D43" s="131">
        <v>149</v>
      </c>
      <c r="E43" s="127">
        <v>6112</v>
      </c>
      <c r="F43" s="131">
        <v>58</v>
      </c>
      <c r="G43" s="127">
        <v>7859</v>
      </c>
      <c r="H43" s="135">
        <v>14389</v>
      </c>
      <c r="I43" s="127">
        <v>5221</v>
      </c>
      <c r="J43" s="127">
        <v>3749</v>
      </c>
      <c r="K43" s="127">
        <v>150637</v>
      </c>
      <c r="L43" s="127">
        <v>1366</v>
      </c>
      <c r="M43" s="127">
        <v>194976</v>
      </c>
      <c r="N43" s="136">
        <v>355949</v>
      </c>
      <c r="O43" s="127">
        <v>5432</v>
      </c>
      <c r="P43" s="127">
        <v>3898</v>
      </c>
      <c r="Q43" s="127">
        <v>156749</v>
      </c>
      <c r="R43" s="127">
        <v>1424</v>
      </c>
      <c r="S43" s="127">
        <v>202835</v>
      </c>
      <c r="T43" s="128">
        <v>370338</v>
      </c>
    </row>
    <row r="44" spans="1:20" x14ac:dyDescent="0.25">
      <c r="A44" s="126" t="s">
        <v>214</v>
      </c>
      <c r="B44" s="126" t="s">
        <v>52</v>
      </c>
      <c r="C44" s="127">
        <v>13852</v>
      </c>
      <c r="D44" s="127">
        <v>14614</v>
      </c>
      <c r="E44" s="127">
        <v>88513</v>
      </c>
      <c r="F44" s="127">
        <v>1417</v>
      </c>
      <c r="G44" s="127">
        <v>158959</v>
      </c>
      <c r="H44" s="135">
        <v>277355</v>
      </c>
      <c r="I44" s="127">
        <v>31541</v>
      </c>
      <c r="J44" s="127">
        <v>29105</v>
      </c>
      <c r="K44" s="127">
        <v>201322</v>
      </c>
      <c r="L44" s="127">
        <v>3213</v>
      </c>
      <c r="M44" s="127">
        <v>369711</v>
      </c>
      <c r="N44" s="136">
        <v>634892</v>
      </c>
      <c r="O44" s="127">
        <v>45393</v>
      </c>
      <c r="P44" s="127">
        <v>43719</v>
      </c>
      <c r="Q44" s="127">
        <v>289835</v>
      </c>
      <c r="R44" s="127">
        <v>4630</v>
      </c>
      <c r="S44" s="127">
        <v>528670</v>
      </c>
      <c r="T44" s="128">
        <v>912247</v>
      </c>
    </row>
    <row r="45" spans="1:20" x14ac:dyDescent="0.25">
      <c r="A45" s="126" t="s">
        <v>215</v>
      </c>
      <c r="B45" s="126" t="s">
        <v>53</v>
      </c>
      <c r="C45" s="127">
        <v>223325</v>
      </c>
      <c r="D45" s="127">
        <v>3782</v>
      </c>
      <c r="E45" s="127">
        <v>2672</v>
      </c>
      <c r="F45" s="127">
        <v>1056</v>
      </c>
      <c r="G45" s="127">
        <v>28471</v>
      </c>
      <c r="H45" s="135">
        <v>259306</v>
      </c>
      <c r="I45" s="127">
        <v>887891</v>
      </c>
      <c r="J45" s="127">
        <v>14967</v>
      </c>
      <c r="K45" s="127">
        <v>10550</v>
      </c>
      <c r="L45" s="127">
        <v>4123</v>
      </c>
      <c r="M45" s="127">
        <v>113071</v>
      </c>
      <c r="N45" s="136">
        <v>1030602</v>
      </c>
      <c r="O45" s="127">
        <v>1111216</v>
      </c>
      <c r="P45" s="127">
        <v>18749</v>
      </c>
      <c r="Q45" s="127">
        <v>13222</v>
      </c>
      <c r="R45" s="127">
        <v>5179</v>
      </c>
      <c r="S45" s="127">
        <v>141542</v>
      </c>
      <c r="T45" s="128">
        <v>1289908</v>
      </c>
    </row>
    <row r="46" spans="1:20" x14ac:dyDescent="0.25">
      <c r="A46" s="126" t="s">
        <v>216</v>
      </c>
      <c r="B46" s="126" t="s">
        <v>54</v>
      </c>
      <c r="C46" s="127">
        <v>2152</v>
      </c>
      <c r="D46" s="127">
        <v>100592</v>
      </c>
      <c r="E46" s="131">
        <v>855</v>
      </c>
      <c r="F46" s="131">
        <v>275</v>
      </c>
      <c r="G46" s="127">
        <v>8618</v>
      </c>
      <c r="H46" s="135">
        <v>112492</v>
      </c>
      <c r="I46" s="127">
        <v>6243</v>
      </c>
      <c r="J46" s="127">
        <v>301154</v>
      </c>
      <c r="K46" s="127">
        <v>2444</v>
      </c>
      <c r="L46" s="131">
        <v>824</v>
      </c>
      <c r="M46" s="127">
        <v>25295</v>
      </c>
      <c r="N46" s="136">
        <v>335960</v>
      </c>
      <c r="O46" s="127">
        <v>8395</v>
      </c>
      <c r="P46" s="127">
        <v>401746</v>
      </c>
      <c r="Q46" s="127">
        <v>3299</v>
      </c>
      <c r="R46" s="127">
        <v>1099</v>
      </c>
      <c r="S46" s="127">
        <v>33913</v>
      </c>
      <c r="T46" s="128">
        <v>448452</v>
      </c>
    </row>
    <row r="47" spans="1:20" x14ac:dyDescent="0.25">
      <c r="A47" s="126" t="s">
        <v>217</v>
      </c>
      <c r="B47" s="126" t="s">
        <v>55</v>
      </c>
      <c r="C47" s="131">
        <v>959</v>
      </c>
      <c r="D47" s="127">
        <v>1532</v>
      </c>
      <c r="E47" s="131">
        <v>219</v>
      </c>
      <c r="F47" s="127">
        <v>111745</v>
      </c>
      <c r="G47" s="127">
        <v>102233</v>
      </c>
      <c r="H47" s="135">
        <v>216688</v>
      </c>
      <c r="I47" s="127">
        <v>1875</v>
      </c>
      <c r="J47" s="127">
        <v>3047</v>
      </c>
      <c r="K47" s="131">
        <v>536</v>
      </c>
      <c r="L47" s="127">
        <v>221658</v>
      </c>
      <c r="M47" s="127">
        <v>203446</v>
      </c>
      <c r="N47" s="136">
        <v>430562</v>
      </c>
      <c r="O47" s="127">
        <v>2834</v>
      </c>
      <c r="P47" s="127">
        <v>4579</v>
      </c>
      <c r="Q47" s="131">
        <v>755</v>
      </c>
      <c r="R47" s="127">
        <v>333403</v>
      </c>
      <c r="S47" s="127">
        <v>305679</v>
      </c>
      <c r="T47" s="128">
        <v>647250</v>
      </c>
    </row>
    <row r="48" spans="1:20" x14ac:dyDescent="0.25">
      <c r="A48" s="126" t="s">
        <v>218</v>
      </c>
      <c r="B48" s="126" t="s">
        <v>56</v>
      </c>
      <c r="C48" s="127">
        <v>338140</v>
      </c>
      <c r="D48" s="127">
        <v>55602</v>
      </c>
      <c r="E48" s="127">
        <v>3947</v>
      </c>
      <c r="F48" s="127">
        <v>17397</v>
      </c>
      <c r="G48" s="127">
        <v>84533</v>
      </c>
      <c r="H48" s="135">
        <v>499619</v>
      </c>
      <c r="I48" s="127">
        <v>829011</v>
      </c>
      <c r="J48" s="127">
        <v>135911</v>
      </c>
      <c r="K48" s="127">
        <v>9746</v>
      </c>
      <c r="L48" s="127">
        <v>42385</v>
      </c>
      <c r="M48" s="127">
        <v>207454</v>
      </c>
      <c r="N48" s="136">
        <v>1224507</v>
      </c>
      <c r="O48" s="127">
        <v>1167151</v>
      </c>
      <c r="P48" s="127">
        <v>191513</v>
      </c>
      <c r="Q48" s="127">
        <v>13693</v>
      </c>
      <c r="R48" s="127">
        <v>59782</v>
      </c>
      <c r="S48" s="127">
        <v>291987</v>
      </c>
      <c r="T48" s="128">
        <v>1724126</v>
      </c>
    </row>
    <row r="49" spans="1:20" x14ac:dyDescent="0.25">
      <c r="A49" s="126" t="s">
        <v>219</v>
      </c>
      <c r="B49" s="126" t="s">
        <v>57</v>
      </c>
      <c r="C49" s="127">
        <v>1701</v>
      </c>
      <c r="D49" s="127">
        <v>28261</v>
      </c>
      <c r="E49" s="131">
        <v>306</v>
      </c>
      <c r="F49" s="127">
        <v>67323</v>
      </c>
      <c r="G49" s="127">
        <v>16463</v>
      </c>
      <c r="H49" s="135">
        <v>114054</v>
      </c>
      <c r="I49" s="127">
        <v>16895</v>
      </c>
      <c r="J49" s="127">
        <v>281460</v>
      </c>
      <c r="K49" s="127">
        <v>3026</v>
      </c>
      <c r="L49" s="127">
        <v>670261</v>
      </c>
      <c r="M49" s="127">
        <v>166354</v>
      </c>
      <c r="N49" s="136">
        <v>1137996</v>
      </c>
      <c r="O49" s="127">
        <v>18596</v>
      </c>
      <c r="P49" s="127">
        <v>309721</v>
      </c>
      <c r="Q49" s="127">
        <v>3332</v>
      </c>
      <c r="R49" s="127">
        <v>737584</v>
      </c>
      <c r="S49" s="127">
        <v>182817</v>
      </c>
      <c r="T49" s="128">
        <v>1252050</v>
      </c>
    </row>
    <row r="50" spans="1:20" x14ac:dyDescent="0.25">
      <c r="A50" s="126" t="s">
        <v>220</v>
      </c>
      <c r="B50" s="126" t="s">
        <v>58</v>
      </c>
      <c r="C50" s="127">
        <v>1972</v>
      </c>
      <c r="D50" s="127">
        <v>1715</v>
      </c>
      <c r="E50" s="131">
        <v>903</v>
      </c>
      <c r="F50" s="127">
        <v>44970</v>
      </c>
      <c r="G50" s="127">
        <v>123385</v>
      </c>
      <c r="H50" s="135">
        <v>172945</v>
      </c>
      <c r="I50" s="127">
        <v>6989</v>
      </c>
      <c r="J50" s="127">
        <v>6024</v>
      </c>
      <c r="K50" s="127">
        <v>3240</v>
      </c>
      <c r="L50" s="127">
        <v>158589</v>
      </c>
      <c r="M50" s="127">
        <v>435926</v>
      </c>
      <c r="N50" s="136">
        <v>610768</v>
      </c>
      <c r="O50" s="127">
        <v>8961</v>
      </c>
      <c r="P50" s="127">
        <v>7739</v>
      </c>
      <c r="Q50" s="127">
        <v>4143</v>
      </c>
      <c r="R50" s="127">
        <v>203559</v>
      </c>
      <c r="S50" s="127">
        <v>559311</v>
      </c>
      <c r="T50" s="128">
        <v>783713</v>
      </c>
    </row>
    <row r="51" spans="1:20" x14ac:dyDescent="0.25">
      <c r="A51" s="126" t="s">
        <v>221</v>
      </c>
      <c r="B51" s="126" t="s">
        <v>59</v>
      </c>
      <c r="C51" s="127">
        <v>7713</v>
      </c>
      <c r="D51" s="127">
        <v>16791</v>
      </c>
      <c r="E51" s="131">
        <v>808</v>
      </c>
      <c r="F51" s="127">
        <v>156037</v>
      </c>
      <c r="G51" s="127">
        <v>3358</v>
      </c>
      <c r="H51" s="135">
        <v>184707</v>
      </c>
      <c r="I51" s="127">
        <v>32678</v>
      </c>
      <c r="J51" s="127">
        <v>67948</v>
      </c>
      <c r="K51" s="127">
        <v>3353</v>
      </c>
      <c r="L51" s="127">
        <v>630183</v>
      </c>
      <c r="M51" s="127">
        <v>13776</v>
      </c>
      <c r="N51" s="136">
        <v>747938</v>
      </c>
      <c r="O51" s="127">
        <v>40391</v>
      </c>
      <c r="P51" s="127">
        <v>84739</v>
      </c>
      <c r="Q51" s="127">
        <v>4161</v>
      </c>
      <c r="R51" s="127">
        <v>786220</v>
      </c>
      <c r="S51" s="127">
        <v>17134</v>
      </c>
      <c r="T51" s="128">
        <v>932645</v>
      </c>
    </row>
    <row r="52" spans="1:20" x14ac:dyDescent="0.25">
      <c r="A52" s="126" t="s">
        <v>222</v>
      </c>
      <c r="B52" s="126" t="s">
        <v>60</v>
      </c>
      <c r="C52" s="127">
        <v>2802</v>
      </c>
      <c r="D52" s="127">
        <v>1377</v>
      </c>
      <c r="E52" s="127">
        <v>61540</v>
      </c>
      <c r="F52" s="131">
        <v>284</v>
      </c>
      <c r="G52" s="127">
        <v>66971</v>
      </c>
      <c r="H52" s="135">
        <v>132974</v>
      </c>
      <c r="I52" s="127">
        <v>10844</v>
      </c>
      <c r="J52" s="127">
        <v>5328</v>
      </c>
      <c r="K52" s="127">
        <v>237094</v>
      </c>
      <c r="L52" s="127">
        <v>1098</v>
      </c>
      <c r="M52" s="127">
        <v>258755</v>
      </c>
      <c r="N52" s="136">
        <v>513119</v>
      </c>
      <c r="O52" s="127">
        <v>13646</v>
      </c>
      <c r="P52" s="127">
        <v>6705</v>
      </c>
      <c r="Q52" s="127">
        <v>298634</v>
      </c>
      <c r="R52" s="127">
        <v>1382</v>
      </c>
      <c r="S52" s="127">
        <v>325726</v>
      </c>
      <c r="T52" s="128">
        <v>646093</v>
      </c>
    </row>
    <row r="53" spans="1:20" x14ac:dyDescent="0.25">
      <c r="A53" s="126" t="s">
        <v>223</v>
      </c>
      <c r="B53" s="126" t="s">
        <v>61</v>
      </c>
      <c r="C53" s="127">
        <v>2800</v>
      </c>
      <c r="D53" s="127">
        <v>2897</v>
      </c>
      <c r="E53" s="127">
        <v>50162</v>
      </c>
      <c r="F53" s="131">
        <v>410</v>
      </c>
      <c r="G53" s="127">
        <v>73248</v>
      </c>
      <c r="H53" s="135">
        <v>129517</v>
      </c>
      <c r="I53" s="127">
        <v>11316</v>
      </c>
      <c r="J53" s="127">
        <v>12368</v>
      </c>
      <c r="K53" s="127">
        <v>212903</v>
      </c>
      <c r="L53" s="127">
        <v>1753</v>
      </c>
      <c r="M53" s="127">
        <v>315802</v>
      </c>
      <c r="N53" s="136">
        <v>554142</v>
      </c>
      <c r="O53" s="127">
        <v>14116</v>
      </c>
      <c r="P53" s="127">
        <v>15265</v>
      </c>
      <c r="Q53" s="127">
        <v>263065</v>
      </c>
      <c r="R53" s="127">
        <v>2163</v>
      </c>
      <c r="S53" s="127">
        <v>389050</v>
      </c>
      <c r="T53" s="128">
        <v>683659</v>
      </c>
    </row>
    <row r="54" spans="1:20" x14ac:dyDescent="0.25">
      <c r="A54" s="126" t="s">
        <v>224</v>
      </c>
      <c r="B54" s="126" t="s">
        <v>62</v>
      </c>
      <c r="C54" s="127">
        <v>2919</v>
      </c>
      <c r="D54" s="127">
        <v>312513</v>
      </c>
      <c r="E54" s="127">
        <v>1388</v>
      </c>
      <c r="F54" s="131">
        <v>652</v>
      </c>
      <c r="G54" s="127">
        <v>71816</v>
      </c>
      <c r="H54" s="135">
        <v>389288</v>
      </c>
      <c r="I54" s="127">
        <v>5462</v>
      </c>
      <c r="J54" s="127">
        <v>587740</v>
      </c>
      <c r="K54" s="127">
        <v>2678</v>
      </c>
      <c r="L54" s="127">
        <v>1205</v>
      </c>
      <c r="M54" s="127">
        <v>136660</v>
      </c>
      <c r="N54" s="136">
        <v>733745</v>
      </c>
      <c r="O54" s="127">
        <v>8381</v>
      </c>
      <c r="P54" s="127">
        <v>900253</v>
      </c>
      <c r="Q54" s="127">
        <v>4066</v>
      </c>
      <c r="R54" s="127">
        <v>1857</v>
      </c>
      <c r="S54" s="127">
        <v>208476</v>
      </c>
      <c r="T54" s="128">
        <v>1123033</v>
      </c>
    </row>
    <row r="55" spans="1:20" ht="26.25" x14ac:dyDescent="0.25">
      <c r="A55" s="126" t="s">
        <v>225</v>
      </c>
      <c r="B55" s="126" t="s">
        <v>63</v>
      </c>
      <c r="C55" s="127">
        <v>20761</v>
      </c>
      <c r="D55" s="127">
        <v>8531</v>
      </c>
      <c r="E55" s="127">
        <v>10502</v>
      </c>
      <c r="F55" s="127">
        <v>4540</v>
      </c>
      <c r="G55" s="127">
        <v>12704</v>
      </c>
      <c r="H55" s="135">
        <v>57038</v>
      </c>
      <c r="I55" s="127">
        <v>64789</v>
      </c>
      <c r="J55" s="127">
        <v>26589</v>
      </c>
      <c r="K55" s="127">
        <v>32580</v>
      </c>
      <c r="L55" s="127">
        <v>14074</v>
      </c>
      <c r="M55" s="127">
        <v>39582</v>
      </c>
      <c r="N55" s="136">
        <v>177614</v>
      </c>
      <c r="O55" s="127">
        <v>85550</v>
      </c>
      <c r="P55" s="127">
        <v>35120</v>
      </c>
      <c r="Q55" s="127">
        <v>43082</v>
      </c>
      <c r="R55" s="127">
        <v>18614</v>
      </c>
      <c r="S55" s="127">
        <v>52286</v>
      </c>
      <c r="T55" s="128">
        <v>234652</v>
      </c>
    </row>
    <row r="56" spans="1:20" ht="26.25" x14ac:dyDescent="0.25">
      <c r="A56" s="126" t="s">
        <v>226</v>
      </c>
      <c r="B56" s="126" t="s">
        <v>64</v>
      </c>
      <c r="C56" s="127">
        <v>46283</v>
      </c>
      <c r="D56" s="127">
        <v>7222</v>
      </c>
      <c r="E56" s="127">
        <v>6235</v>
      </c>
      <c r="F56" s="127">
        <v>3829</v>
      </c>
      <c r="G56" s="127">
        <v>20113</v>
      </c>
      <c r="H56" s="135">
        <v>83682</v>
      </c>
      <c r="I56" s="127">
        <v>198136</v>
      </c>
      <c r="J56" s="127">
        <v>30262</v>
      </c>
      <c r="K56" s="127">
        <v>26271</v>
      </c>
      <c r="L56" s="127">
        <v>16228</v>
      </c>
      <c r="M56" s="127">
        <v>84184</v>
      </c>
      <c r="N56" s="136">
        <v>355081</v>
      </c>
      <c r="O56" s="127">
        <v>244419</v>
      </c>
      <c r="P56" s="127">
        <v>37484</v>
      </c>
      <c r="Q56" s="127">
        <v>32506</v>
      </c>
      <c r="R56" s="127">
        <v>20057</v>
      </c>
      <c r="S56" s="127">
        <v>104297</v>
      </c>
      <c r="T56" s="128">
        <v>438763</v>
      </c>
    </row>
    <row r="57" spans="1:20" x14ac:dyDescent="0.25">
      <c r="A57" s="126" t="s">
        <v>227</v>
      </c>
      <c r="B57" s="126" t="s">
        <v>65</v>
      </c>
      <c r="C57" s="127">
        <v>33039</v>
      </c>
      <c r="D57" s="127">
        <v>102978</v>
      </c>
      <c r="E57" s="127">
        <v>8125</v>
      </c>
      <c r="F57" s="127">
        <v>6090</v>
      </c>
      <c r="G57" s="127">
        <v>52644</v>
      </c>
      <c r="H57" s="135">
        <v>202876</v>
      </c>
      <c r="I57" s="127">
        <v>75578</v>
      </c>
      <c r="J57" s="127">
        <v>234944</v>
      </c>
      <c r="K57" s="127">
        <v>18497</v>
      </c>
      <c r="L57" s="127">
        <v>13901</v>
      </c>
      <c r="M57" s="127">
        <v>120252</v>
      </c>
      <c r="N57" s="136">
        <v>463172</v>
      </c>
      <c r="O57" s="127">
        <v>108617</v>
      </c>
      <c r="P57" s="127">
        <v>337922</v>
      </c>
      <c r="Q57" s="127">
        <v>26622</v>
      </c>
      <c r="R57" s="127">
        <v>19991</v>
      </c>
      <c r="S57" s="127">
        <v>172896</v>
      </c>
      <c r="T57" s="128">
        <v>666048</v>
      </c>
    </row>
    <row r="58" spans="1:20" ht="26.25" x14ac:dyDescent="0.25">
      <c r="A58" s="126" t="s">
        <v>228</v>
      </c>
      <c r="B58" s="126" t="s">
        <v>66</v>
      </c>
      <c r="C58" s="127">
        <v>11807</v>
      </c>
      <c r="D58" s="127">
        <v>13439</v>
      </c>
      <c r="E58" s="131">
        <v>387</v>
      </c>
      <c r="F58" s="127">
        <v>21404</v>
      </c>
      <c r="G58" s="127">
        <v>1615</v>
      </c>
      <c r="H58" s="135">
        <v>48652</v>
      </c>
      <c r="I58" s="127">
        <v>25100</v>
      </c>
      <c r="J58" s="127">
        <v>28663</v>
      </c>
      <c r="K58" s="131">
        <v>798</v>
      </c>
      <c r="L58" s="127">
        <v>45095</v>
      </c>
      <c r="M58" s="127">
        <v>3403</v>
      </c>
      <c r="N58" s="136">
        <v>103059</v>
      </c>
      <c r="O58" s="127">
        <v>36907</v>
      </c>
      <c r="P58" s="127">
        <v>42102</v>
      </c>
      <c r="Q58" s="127">
        <v>1185</v>
      </c>
      <c r="R58" s="127">
        <v>66499</v>
      </c>
      <c r="S58" s="127">
        <v>5018</v>
      </c>
      <c r="T58" s="128">
        <v>151711</v>
      </c>
    </row>
    <row r="59" spans="1:20" ht="26.25" x14ac:dyDescent="0.25">
      <c r="A59" s="126" t="s">
        <v>229</v>
      </c>
      <c r="B59" s="126" t="s">
        <v>67</v>
      </c>
      <c r="C59" s="131">
        <v>53</v>
      </c>
      <c r="D59" s="131">
        <v>86</v>
      </c>
      <c r="E59" s="131">
        <v>165</v>
      </c>
      <c r="F59" s="127">
        <v>14793</v>
      </c>
      <c r="G59" s="127">
        <v>10360</v>
      </c>
      <c r="H59" s="135">
        <v>25457</v>
      </c>
      <c r="I59" s="131">
        <v>142</v>
      </c>
      <c r="J59" s="131">
        <v>248</v>
      </c>
      <c r="K59" s="131">
        <v>496</v>
      </c>
      <c r="L59" s="127">
        <v>39955</v>
      </c>
      <c r="M59" s="127">
        <v>27936</v>
      </c>
      <c r="N59" s="136">
        <v>68777</v>
      </c>
      <c r="O59" s="131">
        <v>195</v>
      </c>
      <c r="P59" s="131">
        <v>334</v>
      </c>
      <c r="Q59" s="131">
        <v>661</v>
      </c>
      <c r="R59" s="127">
        <v>54748</v>
      </c>
      <c r="S59" s="127">
        <v>38296</v>
      </c>
      <c r="T59" s="128">
        <v>94234</v>
      </c>
    </row>
    <row r="60" spans="1:20" ht="26.25" x14ac:dyDescent="0.25">
      <c r="A60" s="126" t="s">
        <v>230</v>
      </c>
      <c r="B60" s="126" t="s">
        <v>68</v>
      </c>
      <c r="C60" s="127">
        <v>4395</v>
      </c>
      <c r="D60" s="127">
        <v>1436</v>
      </c>
      <c r="E60" s="131">
        <v>745</v>
      </c>
      <c r="F60" s="131">
        <v>355</v>
      </c>
      <c r="G60" s="127">
        <v>1259</v>
      </c>
      <c r="H60" s="135">
        <v>8190</v>
      </c>
      <c r="I60" s="127">
        <v>4342</v>
      </c>
      <c r="J60" s="127">
        <v>1400</v>
      </c>
      <c r="K60" s="131">
        <v>745</v>
      </c>
      <c r="L60" s="131">
        <v>355</v>
      </c>
      <c r="M60" s="127">
        <v>1241</v>
      </c>
      <c r="N60" s="136">
        <v>8083</v>
      </c>
      <c r="O60" s="127">
        <v>8737</v>
      </c>
      <c r="P60" s="127">
        <v>2836</v>
      </c>
      <c r="Q60" s="127">
        <v>1490</v>
      </c>
      <c r="R60" s="131">
        <v>710</v>
      </c>
      <c r="S60" s="127">
        <v>2500</v>
      </c>
      <c r="T60" s="128">
        <v>16273</v>
      </c>
    </row>
    <row r="61" spans="1:20" ht="26.25" x14ac:dyDescent="0.25">
      <c r="A61" s="126" t="s">
        <v>231</v>
      </c>
      <c r="B61" s="126" t="s">
        <v>69</v>
      </c>
      <c r="C61" s="127">
        <v>7073</v>
      </c>
      <c r="D61" s="127">
        <v>13911</v>
      </c>
      <c r="E61" s="127">
        <v>3828</v>
      </c>
      <c r="F61" s="127">
        <v>1375</v>
      </c>
      <c r="G61" s="127">
        <v>30563</v>
      </c>
      <c r="H61" s="135">
        <v>56750</v>
      </c>
      <c r="I61" s="127">
        <v>11014</v>
      </c>
      <c r="J61" s="127">
        <v>21190</v>
      </c>
      <c r="K61" s="127">
        <v>5893</v>
      </c>
      <c r="L61" s="127">
        <v>2075</v>
      </c>
      <c r="M61" s="127">
        <v>46329</v>
      </c>
      <c r="N61" s="136">
        <v>86501</v>
      </c>
      <c r="O61" s="127">
        <v>18087</v>
      </c>
      <c r="P61" s="127">
        <v>35101</v>
      </c>
      <c r="Q61" s="127">
        <v>9721</v>
      </c>
      <c r="R61" s="127">
        <v>3450</v>
      </c>
      <c r="S61" s="127">
        <v>76892</v>
      </c>
      <c r="T61" s="128">
        <v>143251</v>
      </c>
    </row>
    <row r="62" spans="1:20" ht="39" x14ac:dyDescent="0.25">
      <c r="A62" s="126" t="s">
        <v>232</v>
      </c>
      <c r="B62" s="126" t="s">
        <v>70</v>
      </c>
      <c r="C62" s="127">
        <v>19317</v>
      </c>
      <c r="D62" s="127">
        <v>4991</v>
      </c>
      <c r="E62" s="127">
        <v>2280</v>
      </c>
      <c r="F62" s="127">
        <v>1462</v>
      </c>
      <c r="G62" s="127">
        <v>5965</v>
      </c>
      <c r="H62" s="135">
        <v>34015</v>
      </c>
      <c r="I62" s="127">
        <v>26573</v>
      </c>
      <c r="J62" s="127">
        <v>6896</v>
      </c>
      <c r="K62" s="127">
        <v>3140</v>
      </c>
      <c r="L62" s="127">
        <v>2027</v>
      </c>
      <c r="M62" s="127">
        <v>8188</v>
      </c>
      <c r="N62" s="136">
        <v>46824</v>
      </c>
      <c r="O62" s="127">
        <v>45890</v>
      </c>
      <c r="P62" s="127">
        <v>11887</v>
      </c>
      <c r="Q62" s="127">
        <v>5420</v>
      </c>
      <c r="R62" s="127">
        <v>3489</v>
      </c>
      <c r="S62" s="127">
        <v>14153</v>
      </c>
      <c r="T62" s="128">
        <v>80839</v>
      </c>
    </row>
    <row r="63" spans="1:20" x14ac:dyDescent="0.25">
      <c r="A63" s="126" t="s">
        <v>233</v>
      </c>
      <c r="B63" s="126" t="s">
        <v>71</v>
      </c>
      <c r="C63" s="131">
        <v>644</v>
      </c>
      <c r="D63" s="131">
        <v>153</v>
      </c>
      <c r="E63" s="131">
        <v>61</v>
      </c>
      <c r="F63" s="131">
        <v>123</v>
      </c>
      <c r="G63" s="131">
        <v>61</v>
      </c>
      <c r="H63" s="135">
        <v>1042</v>
      </c>
      <c r="I63" s="131">
        <v>705</v>
      </c>
      <c r="J63" s="131">
        <v>153</v>
      </c>
      <c r="K63" s="131">
        <v>61</v>
      </c>
      <c r="L63" s="131">
        <v>123</v>
      </c>
      <c r="M63" s="131">
        <v>61</v>
      </c>
      <c r="N63" s="136">
        <v>1103</v>
      </c>
      <c r="O63" s="127">
        <v>1349</v>
      </c>
      <c r="P63" s="131">
        <v>306</v>
      </c>
      <c r="Q63" s="131">
        <v>122</v>
      </c>
      <c r="R63" s="131">
        <v>246</v>
      </c>
      <c r="S63" s="131">
        <v>122</v>
      </c>
      <c r="T63" s="128">
        <v>2145</v>
      </c>
    </row>
    <row r="64" spans="1:20" ht="39" x14ac:dyDescent="0.25">
      <c r="A64" s="126" t="s">
        <v>234</v>
      </c>
      <c r="B64" s="126" t="s">
        <v>24</v>
      </c>
      <c r="C64" s="127">
        <v>10661</v>
      </c>
      <c r="D64" s="127">
        <v>242140</v>
      </c>
      <c r="E64" s="127">
        <v>211242</v>
      </c>
      <c r="F64" s="131">
        <v>966</v>
      </c>
      <c r="G64" s="127">
        <v>156679</v>
      </c>
      <c r="H64" s="135">
        <v>621688</v>
      </c>
      <c r="I64" s="127">
        <v>23320</v>
      </c>
      <c r="J64" s="127">
        <v>533531</v>
      </c>
      <c r="K64" s="127">
        <v>466898</v>
      </c>
      <c r="L64" s="127">
        <v>2080</v>
      </c>
      <c r="M64" s="127">
        <v>346589</v>
      </c>
      <c r="N64" s="136">
        <v>1372418</v>
      </c>
      <c r="O64" s="127">
        <v>33981</v>
      </c>
      <c r="P64" s="127">
        <v>775671</v>
      </c>
      <c r="Q64" s="127">
        <v>678140</v>
      </c>
      <c r="R64" s="127">
        <v>3046</v>
      </c>
      <c r="S64" s="127">
        <v>503268</v>
      </c>
      <c r="T64" s="128">
        <v>1994106</v>
      </c>
    </row>
    <row r="65" spans="1:20" ht="39" x14ac:dyDescent="0.25">
      <c r="A65" s="126" t="s">
        <v>235</v>
      </c>
      <c r="B65" s="126" t="s">
        <v>29</v>
      </c>
      <c r="C65" s="127">
        <v>217253</v>
      </c>
      <c r="D65" s="127">
        <v>275704</v>
      </c>
      <c r="E65" s="127">
        <v>10742</v>
      </c>
      <c r="F65" s="127">
        <v>369482</v>
      </c>
      <c r="G65" s="127">
        <v>42791</v>
      </c>
      <c r="H65" s="135">
        <v>915972</v>
      </c>
      <c r="I65" s="127">
        <v>692003</v>
      </c>
      <c r="J65" s="127">
        <v>881330</v>
      </c>
      <c r="K65" s="127">
        <v>33951</v>
      </c>
      <c r="L65" s="127">
        <v>1173286</v>
      </c>
      <c r="M65" s="127">
        <v>135830</v>
      </c>
      <c r="N65" s="136">
        <v>2916400</v>
      </c>
      <c r="O65" s="127">
        <v>909256</v>
      </c>
      <c r="P65" s="127">
        <v>1157034</v>
      </c>
      <c r="Q65" s="127">
        <v>44693</v>
      </c>
      <c r="R65" s="127">
        <v>1542768</v>
      </c>
      <c r="S65" s="127">
        <v>178621</v>
      </c>
      <c r="T65" s="128">
        <v>3832372</v>
      </c>
    </row>
    <row r="66" spans="1:20" s="137" customFormat="1" ht="12.75" x14ac:dyDescent="0.2">
      <c r="A66" s="217"/>
      <c r="B66" s="217"/>
      <c r="C66" s="133">
        <v>3393473</v>
      </c>
      <c r="D66" s="133">
        <v>3183841</v>
      </c>
      <c r="E66" s="133">
        <v>1339604</v>
      </c>
      <c r="F66" s="133">
        <v>1880912</v>
      </c>
      <c r="G66" s="133">
        <v>3120292</v>
      </c>
      <c r="H66" s="135">
        <v>12918122</v>
      </c>
      <c r="I66" s="133">
        <v>15863886</v>
      </c>
      <c r="J66" s="133">
        <v>11090505</v>
      </c>
      <c r="K66" s="133">
        <v>5393257</v>
      </c>
      <c r="L66" s="133">
        <v>6422177</v>
      </c>
      <c r="M66" s="133">
        <v>11994678</v>
      </c>
      <c r="N66" s="136">
        <v>50764503</v>
      </c>
      <c r="O66" s="133">
        <v>19257359</v>
      </c>
      <c r="P66" s="133">
        <v>14274346</v>
      </c>
      <c r="Q66" s="133">
        <v>6732861</v>
      </c>
      <c r="R66" s="133">
        <v>8303089</v>
      </c>
      <c r="S66" s="133">
        <v>15114970</v>
      </c>
      <c r="T66" s="128">
        <v>63682625</v>
      </c>
    </row>
  </sheetData>
  <mergeCells count="11">
    <mergeCell ref="A66:B66"/>
    <mergeCell ref="A3:A4"/>
    <mergeCell ref="A2:T2"/>
    <mergeCell ref="B3:B4"/>
    <mergeCell ref="C3:G3"/>
    <mergeCell ref="H3:H4"/>
    <mergeCell ref="P1:T1"/>
    <mergeCell ref="I3:M3"/>
    <mergeCell ref="N3:N4"/>
    <mergeCell ref="O3:S3"/>
    <mergeCell ref="T3:T4"/>
  </mergeCells>
  <pageMargins left="0.7" right="0.7" top="0.75" bottom="0.75" header="0.3" footer="0.3"/>
  <pageSetup paperSize="9" scale="58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6"/>
  <sheetViews>
    <sheetView view="pageBreakPreview" zoomScale="98" zoomScaleNormal="100" zoomScaleSheetLayoutView="98" workbookViewId="0">
      <pane xSplit="2" ySplit="5" topLeftCell="C12" activePane="bottomRight" state="frozen"/>
      <selection pane="topRight" activeCell="C1" sqref="C1"/>
      <selection pane="bottomLeft" activeCell="A6" sqref="A6"/>
      <selection pane="bottomRight" activeCell="J1" sqref="J1:M1"/>
    </sheetView>
  </sheetViews>
  <sheetFormatPr defaultRowHeight="15" x14ac:dyDescent="0.25"/>
  <cols>
    <col min="1" max="1" width="10.140625" style="1" customWidth="1"/>
    <col min="2" max="2" width="26.28515625" customWidth="1"/>
    <col min="3" max="3" width="14.140625" customWidth="1"/>
    <col min="4" max="4" width="17.42578125" customWidth="1"/>
    <col min="5" max="5" width="12.5703125" customWidth="1"/>
    <col min="6" max="8" width="11.28515625" customWidth="1"/>
    <col min="9" max="9" width="11.28515625" hidden="1" customWidth="1"/>
    <col min="10" max="10" width="11.28515625" customWidth="1"/>
    <col min="11" max="11" width="10.5703125" style="39" customWidth="1"/>
    <col min="12" max="12" width="9.28515625" style="39" customWidth="1"/>
    <col min="13" max="13" width="9.140625" style="39" customWidth="1"/>
    <col min="257" max="257" width="7" bestFit="1" customWidth="1"/>
    <col min="258" max="258" width="26.28515625" customWidth="1"/>
    <col min="259" max="259" width="14.140625" customWidth="1"/>
    <col min="260" max="260" width="13.7109375" customWidth="1"/>
    <col min="261" max="261" width="12.5703125" customWidth="1"/>
    <col min="262" max="264" width="11.28515625" customWidth="1"/>
    <col min="265" max="265" width="0" hidden="1" customWidth="1"/>
    <col min="266" max="266" width="11.28515625" customWidth="1"/>
    <col min="267" max="267" width="12.7109375" customWidth="1"/>
    <col min="268" max="268" width="16.140625" customWidth="1"/>
    <col min="269" max="269" width="14.7109375" customWidth="1"/>
    <col min="513" max="513" width="7" bestFit="1" customWidth="1"/>
    <col min="514" max="514" width="26.28515625" customWidth="1"/>
    <col min="515" max="515" width="14.140625" customWidth="1"/>
    <col min="516" max="516" width="13.7109375" customWidth="1"/>
    <col min="517" max="517" width="12.5703125" customWidth="1"/>
    <col min="518" max="520" width="11.28515625" customWidth="1"/>
    <col min="521" max="521" width="0" hidden="1" customWidth="1"/>
    <col min="522" max="522" width="11.28515625" customWidth="1"/>
    <col min="523" max="523" width="12.7109375" customWidth="1"/>
    <col min="524" max="524" width="16.140625" customWidth="1"/>
    <col min="525" max="525" width="14.7109375" customWidth="1"/>
    <col min="769" max="769" width="7" bestFit="1" customWidth="1"/>
    <col min="770" max="770" width="26.28515625" customWidth="1"/>
    <col min="771" max="771" width="14.140625" customWidth="1"/>
    <col min="772" max="772" width="13.7109375" customWidth="1"/>
    <col min="773" max="773" width="12.5703125" customWidth="1"/>
    <col min="774" max="776" width="11.28515625" customWidth="1"/>
    <col min="777" max="777" width="0" hidden="1" customWidth="1"/>
    <col min="778" max="778" width="11.28515625" customWidth="1"/>
    <col min="779" max="779" width="12.7109375" customWidth="1"/>
    <col min="780" max="780" width="16.140625" customWidth="1"/>
    <col min="781" max="781" width="14.7109375" customWidth="1"/>
    <col min="1025" max="1025" width="7" bestFit="1" customWidth="1"/>
    <col min="1026" max="1026" width="26.28515625" customWidth="1"/>
    <col min="1027" max="1027" width="14.140625" customWidth="1"/>
    <col min="1028" max="1028" width="13.7109375" customWidth="1"/>
    <col min="1029" max="1029" width="12.5703125" customWidth="1"/>
    <col min="1030" max="1032" width="11.28515625" customWidth="1"/>
    <col min="1033" max="1033" width="0" hidden="1" customWidth="1"/>
    <col min="1034" max="1034" width="11.28515625" customWidth="1"/>
    <col min="1035" max="1035" width="12.7109375" customWidth="1"/>
    <col min="1036" max="1036" width="16.140625" customWidth="1"/>
    <col min="1037" max="1037" width="14.7109375" customWidth="1"/>
    <col min="1281" max="1281" width="7" bestFit="1" customWidth="1"/>
    <col min="1282" max="1282" width="26.28515625" customWidth="1"/>
    <col min="1283" max="1283" width="14.140625" customWidth="1"/>
    <col min="1284" max="1284" width="13.7109375" customWidth="1"/>
    <col min="1285" max="1285" width="12.5703125" customWidth="1"/>
    <col min="1286" max="1288" width="11.28515625" customWidth="1"/>
    <col min="1289" max="1289" width="0" hidden="1" customWidth="1"/>
    <col min="1290" max="1290" width="11.28515625" customWidth="1"/>
    <col min="1291" max="1291" width="12.7109375" customWidth="1"/>
    <col min="1292" max="1292" width="16.140625" customWidth="1"/>
    <col min="1293" max="1293" width="14.7109375" customWidth="1"/>
    <col min="1537" max="1537" width="7" bestFit="1" customWidth="1"/>
    <col min="1538" max="1538" width="26.28515625" customWidth="1"/>
    <col min="1539" max="1539" width="14.140625" customWidth="1"/>
    <col min="1540" max="1540" width="13.7109375" customWidth="1"/>
    <col min="1541" max="1541" width="12.5703125" customWidth="1"/>
    <col min="1542" max="1544" width="11.28515625" customWidth="1"/>
    <col min="1545" max="1545" width="0" hidden="1" customWidth="1"/>
    <col min="1546" max="1546" width="11.28515625" customWidth="1"/>
    <col min="1547" max="1547" width="12.7109375" customWidth="1"/>
    <col min="1548" max="1548" width="16.140625" customWidth="1"/>
    <col min="1549" max="1549" width="14.7109375" customWidth="1"/>
    <col min="1793" max="1793" width="7" bestFit="1" customWidth="1"/>
    <col min="1794" max="1794" width="26.28515625" customWidth="1"/>
    <col min="1795" max="1795" width="14.140625" customWidth="1"/>
    <col min="1796" max="1796" width="13.7109375" customWidth="1"/>
    <col min="1797" max="1797" width="12.5703125" customWidth="1"/>
    <col min="1798" max="1800" width="11.28515625" customWidth="1"/>
    <col min="1801" max="1801" width="0" hidden="1" customWidth="1"/>
    <col min="1802" max="1802" width="11.28515625" customWidth="1"/>
    <col min="1803" max="1803" width="12.7109375" customWidth="1"/>
    <col min="1804" max="1804" width="16.140625" customWidth="1"/>
    <col min="1805" max="1805" width="14.7109375" customWidth="1"/>
    <col min="2049" max="2049" width="7" bestFit="1" customWidth="1"/>
    <col min="2050" max="2050" width="26.28515625" customWidth="1"/>
    <col min="2051" max="2051" width="14.140625" customWidth="1"/>
    <col min="2052" max="2052" width="13.7109375" customWidth="1"/>
    <col min="2053" max="2053" width="12.5703125" customWidth="1"/>
    <col min="2054" max="2056" width="11.28515625" customWidth="1"/>
    <col min="2057" max="2057" width="0" hidden="1" customWidth="1"/>
    <col min="2058" max="2058" width="11.28515625" customWidth="1"/>
    <col min="2059" max="2059" width="12.7109375" customWidth="1"/>
    <col min="2060" max="2060" width="16.140625" customWidth="1"/>
    <col min="2061" max="2061" width="14.7109375" customWidth="1"/>
    <col min="2305" max="2305" width="7" bestFit="1" customWidth="1"/>
    <col min="2306" max="2306" width="26.28515625" customWidth="1"/>
    <col min="2307" max="2307" width="14.140625" customWidth="1"/>
    <col min="2308" max="2308" width="13.7109375" customWidth="1"/>
    <col min="2309" max="2309" width="12.5703125" customWidth="1"/>
    <col min="2310" max="2312" width="11.28515625" customWidth="1"/>
    <col min="2313" max="2313" width="0" hidden="1" customWidth="1"/>
    <col min="2314" max="2314" width="11.28515625" customWidth="1"/>
    <col min="2315" max="2315" width="12.7109375" customWidth="1"/>
    <col min="2316" max="2316" width="16.140625" customWidth="1"/>
    <col min="2317" max="2317" width="14.7109375" customWidth="1"/>
    <col min="2561" max="2561" width="7" bestFit="1" customWidth="1"/>
    <col min="2562" max="2562" width="26.28515625" customWidth="1"/>
    <col min="2563" max="2563" width="14.140625" customWidth="1"/>
    <col min="2564" max="2564" width="13.7109375" customWidth="1"/>
    <col min="2565" max="2565" width="12.5703125" customWidth="1"/>
    <col min="2566" max="2568" width="11.28515625" customWidth="1"/>
    <col min="2569" max="2569" width="0" hidden="1" customWidth="1"/>
    <col min="2570" max="2570" width="11.28515625" customWidth="1"/>
    <col min="2571" max="2571" width="12.7109375" customWidth="1"/>
    <col min="2572" max="2572" width="16.140625" customWidth="1"/>
    <col min="2573" max="2573" width="14.7109375" customWidth="1"/>
    <col min="2817" max="2817" width="7" bestFit="1" customWidth="1"/>
    <col min="2818" max="2818" width="26.28515625" customWidth="1"/>
    <col min="2819" max="2819" width="14.140625" customWidth="1"/>
    <col min="2820" max="2820" width="13.7109375" customWidth="1"/>
    <col min="2821" max="2821" width="12.5703125" customWidth="1"/>
    <col min="2822" max="2824" width="11.28515625" customWidth="1"/>
    <col min="2825" max="2825" width="0" hidden="1" customWidth="1"/>
    <col min="2826" max="2826" width="11.28515625" customWidth="1"/>
    <col min="2827" max="2827" width="12.7109375" customWidth="1"/>
    <col min="2828" max="2828" width="16.140625" customWidth="1"/>
    <col min="2829" max="2829" width="14.7109375" customWidth="1"/>
    <col min="3073" max="3073" width="7" bestFit="1" customWidth="1"/>
    <col min="3074" max="3074" width="26.28515625" customWidth="1"/>
    <col min="3075" max="3075" width="14.140625" customWidth="1"/>
    <col min="3076" max="3076" width="13.7109375" customWidth="1"/>
    <col min="3077" max="3077" width="12.5703125" customWidth="1"/>
    <col min="3078" max="3080" width="11.28515625" customWidth="1"/>
    <col min="3081" max="3081" width="0" hidden="1" customWidth="1"/>
    <col min="3082" max="3082" width="11.28515625" customWidth="1"/>
    <col min="3083" max="3083" width="12.7109375" customWidth="1"/>
    <col min="3084" max="3084" width="16.140625" customWidth="1"/>
    <col min="3085" max="3085" width="14.7109375" customWidth="1"/>
    <col min="3329" max="3329" width="7" bestFit="1" customWidth="1"/>
    <col min="3330" max="3330" width="26.28515625" customWidth="1"/>
    <col min="3331" max="3331" width="14.140625" customWidth="1"/>
    <col min="3332" max="3332" width="13.7109375" customWidth="1"/>
    <col min="3333" max="3333" width="12.5703125" customWidth="1"/>
    <col min="3334" max="3336" width="11.28515625" customWidth="1"/>
    <col min="3337" max="3337" width="0" hidden="1" customWidth="1"/>
    <col min="3338" max="3338" width="11.28515625" customWidth="1"/>
    <col min="3339" max="3339" width="12.7109375" customWidth="1"/>
    <col min="3340" max="3340" width="16.140625" customWidth="1"/>
    <col min="3341" max="3341" width="14.7109375" customWidth="1"/>
    <col min="3585" max="3585" width="7" bestFit="1" customWidth="1"/>
    <col min="3586" max="3586" width="26.28515625" customWidth="1"/>
    <col min="3587" max="3587" width="14.140625" customWidth="1"/>
    <col min="3588" max="3588" width="13.7109375" customWidth="1"/>
    <col min="3589" max="3589" width="12.5703125" customWidth="1"/>
    <col min="3590" max="3592" width="11.28515625" customWidth="1"/>
    <col min="3593" max="3593" width="0" hidden="1" customWidth="1"/>
    <col min="3594" max="3594" width="11.28515625" customWidth="1"/>
    <col min="3595" max="3595" width="12.7109375" customWidth="1"/>
    <col min="3596" max="3596" width="16.140625" customWidth="1"/>
    <col min="3597" max="3597" width="14.7109375" customWidth="1"/>
    <col min="3841" max="3841" width="7" bestFit="1" customWidth="1"/>
    <col min="3842" max="3842" width="26.28515625" customWidth="1"/>
    <col min="3843" max="3843" width="14.140625" customWidth="1"/>
    <col min="3844" max="3844" width="13.7109375" customWidth="1"/>
    <col min="3845" max="3845" width="12.5703125" customWidth="1"/>
    <col min="3846" max="3848" width="11.28515625" customWidth="1"/>
    <col min="3849" max="3849" width="0" hidden="1" customWidth="1"/>
    <col min="3850" max="3850" width="11.28515625" customWidth="1"/>
    <col min="3851" max="3851" width="12.7109375" customWidth="1"/>
    <col min="3852" max="3852" width="16.140625" customWidth="1"/>
    <col min="3853" max="3853" width="14.7109375" customWidth="1"/>
    <col min="4097" max="4097" width="7" bestFit="1" customWidth="1"/>
    <col min="4098" max="4098" width="26.28515625" customWidth="1"/>
    <col min="4099" max="4099" width="14.140625" customWidth="1"/>
    <col min="4100" max="4100" width="13.7109375" customWidth="1"/>
    <col min="4101" max="4101" width="12.5703125" customWidth="1"/>
    <col min="4102" max="4104" width="11.28515625" customWidth="1"/>
    <col min="4105" max="4105" width="0" hidden="1" customWidth="1"/>
    <col min="4106" max="4106" width="11.28515625" customWidth="1"/>
    <col min="4107" max="4107" width="12.7109375" customWidth="1"/>
    <col min="4108" max="4108" width="16.140625" customWidth="1"/>
    <col min="4109" max="4109" width="14.7109375" customWidth="1"/>
    <col min="4353" max="4353" width="7" bestFit="1" customWidth="1"/>
    <col min="4354" max="4354" width="26.28515625" customWidth="1"/>
    <col min="4355" max="4355" width="14.140625" customWidth="1"/>
    <col min="4356" max="4356" width="13.7109375" customWidth="1"/>
    <col min="4357" max="4357" width="12.5703125" customWidth="1"/>
    <col min="4358" max="4360" width="11.28515625" customWidth="1"/>
    <col min="4361" max="4361" width="0" hidden="1" customWidth="1"/>
    <col min="4362" max="4362" width="11.28515625" customWidth="1"/>
    <col min="4363" max="4363" width="12.7109375" customWidth="1"/>
    <col min="4364" max="4364" width="16.140625" customWidth="1"/>
    <col min="4365" max="4365" width="14.7109375" customWidth="1"/>
    <col min="4609" max="4609" width="7" bestFit="1" customWidth="1"/>
    <col min="4610" max="4610" width="26.28515625" customWidth="1"/>
    <col min="4611" max="4611" width="14.140625" customWidth="1"/>
    <col min="4612" max="4612" width="13.7109375" customWidth="1"/>
    <col min="4613" max="4613" width="12.5703125" customWidth="1"/>
    <col min="4614" max="4616" width="11.28515625" customWidth="1"/>
    <col min="4617" max="4617" width="0" hidden="1" customWidth="1"/>
    <col min="4618" max="4618" width="11.28515625" customWidth="1"/>
    <col min="4619" max="4619" width="12.7109375" customWidth="1"/>
    <col min="4620" max="4620" width="16.140625" customWidth="1"/>
    <col min="4621" max="4621" width="14.7109375" customWidth="1"/>
    <col min="4865" max="4865" width="7" bestFit="1" customWidth="1"/>
    <col min="4866" max="4866" width="26.28515625" customWidth="1"/>
    <col min="4867" max="4867" width="14.140625" customWidth="1"/>
    <col min="4868" max="4868" width="13.7109375" customWidth="1"/>
    <col min="4869" max="4869" width="12.5703125" customWidth="1"/>
    <col min="4870" max="4872" width="11.28515625" customWidth="1"/>
    <col min="4873" max="4873" width="0" hidden="1" customWidth="1"/>
    <col min="4874" max="4874" width="11.28515625" customWidth="1"/>
    <col min="4875" max="4875" width="12.7109375" customWidth="1"/>
    <col min="4876" max="4876" width="16.140625" customWidth="1"/>
    <col min="4877" max="4877" width="14.7109375" customWidth="1"/>
    <col min="5121" max="5121" width="7" bestFit="1" customWidth="1"/>
    <col min="5122" max="5122" width="26.28515625" customWidth="1"/>
    <col min="5123" max="5123" width="14.140625" customWidth="1"/>
    <col min="5124" max="5124" width="13.7109375" customWidth="1"/>
    <col min="5125" max="5125" width="12.5703125" customWidth="1"/>
    <col min="5126" max="5128" width="11.28515625" customWidth="1"/>
    <col min="5129" max="5129" width="0" hidden="1" customWidth="1"/>
    <col min="5130" max="5130" width="11.28515625" customWidth="1"/>
    <col min="5131" max="5131" width="12.7109375" customWidth="1"/>
    <col min="5132" max="5132" width="16.140625" customWidth="1"/>
    <col min="5133" max="5133" width="14.7109375" customWidth="1"/>
    <col min="5377" max="5377" width="7" bestFit="1" customWidth="1"/>
    <col min="5378" max="5378" width="26.28515625" customWidth="1"/>
    <col min="5379" max="5379" width="14.140625" customWidth="1"/>
    <col min="5380" max="5380" width="13.7109375" customWidth="1"/>
    <col min="5381" max="5381" width="12.5703125" customWidth="1"/>
    <col min="5382" max="5384" width="11.28515625" customWidth="1"/>
    <col min="5385" max="5385" width="0" hidden="1" customWidth="1"/>
    <col min="5386" max="5386" width="11.28515625" customWidth="1"/>
    <col min="5387" max="5387" width="12.7109375" customWidth="1"/>
    <col min="5388" max="5388" width="16.140625" customWidth="1"/>
    <col min="5389" max="5389" width="14.7109375" customWidth="1"/>
    <col min="5633" max="5633" width="7" bestFit="1" customWidth="1"/>
    <col min="5634" max="5634" width="26.28515625" customWidth="1"/>
    <col min="5635" max="5635" width="14.140625" customWidth="1"/>
    <col min="5636" max="5636" width="13.7109375" customWidth="1"/>
    <col min="5637" max="5637" width="12.5703125" customWidth="1"/>
    <col min="5638" max="5640" width="11.28515625" customWidth="1"/>
    <col min="5641" max="5641" width="0" hidden="1" customWidth="1"/>
    <col min="5642" max="5642" width="11.28515625" customWidth="1"/>
    <col min="5643" max="5643" width="12.7109375" customWidth="1"/>
    <col min="5644" max="5644" width="16.140625" customWidth="1"/>
    <col min="5645" max="5645" width="14.7109375" customWidth="1"/>
    <col min="5889" max="5889" width="7" bestFit="1" customWidth="1"/>
    <col min="5890" max="5890" width="26.28515625" customWidth="1"/>
    <col min="5891" max="5891" width="14.140625" customWidth="1"/>
    <col min="5892" max="5892" width="13.7109375" customWidth="1"/>
    <col min="5893" max="5893" width="12.5703125" customWidth="1"/>
    <col min="5894" max="5896" width="11.28515625" customWidth="1"/>
    <col min="5897" max="5897" width="0" hidden="1" customWidth="1"/>
    <col min="5898" max="5898" width="11.28515625" customWidth="1"/>
    <col min="5899" max="5899" width="12.7109375" customWidth="1"/>
    <col min="5900" max="5900" width="16.140625" customWidth="1"/>
    <col min="5901" max="5901" width="14.7109375" customWidth="1"/>
    <col min="6145" max="6145" width="7" bestFit="1" customWidth="1"/>
    <col min="6146" max="6146" width="26.28515625" customWidth="1"/>
    <col min="6147" max="6147" width="14.140625" customWidth="1"/>
    <col min="6148" max="6148" width="13.7109375" customWidth="1"/>
    <col min="6149" max="6149" width="12.5703125" customWidth="1"/>
    <col min="6150" max="6152" width="11.28515625" customWidth="1"/>
    <col min="6153" max="6153" width="0" hidden="1" customWidth="1"/>
    <col min="6154" max="6154" width="11.28515625" customWidth="1"/>
    <col min="6155" max="6155" width="12.7109375" customWidth="1"/>
    <col min="6156" max="6156" width="16.140625" customWidth="1"/>
    <col min="6157" max="6157" width="14.7109375" customWidth="1"/>
    <col min="6401" max="6401" width="7" bestFit="1" customWidth="1"/>
    <col min="6402" max="6402" width="26.28515625" customWidth="1"/>
    <col min="6403" max="6403" width="14.140625" customWidth="1"/>
    <col min="6404" max="6404" width="13.7109375" customWidth="1"/>
    <col min="6405" max="6405" width="12.5703125" customWidth="1"/>
    <col min="6406" max="6408" width="11.28515625" customWidth="1"/>
    <col min="6409" max="6409" width="0" hidden="1" customWidth="1"/>
    <col min="6410" max="6410" width="11.28515625" customWidth="1"/>
    <col min="6411" max="6411" width="12.7109375" customWidth="1"/>
    <col min="6412" max="6412" width="16.140625" customWidth="1"/>
    <col min="6413" max="6413" width="14.7109375" customWidth="1"/>
    <col min="6657" max="6657" width="7" bestFit="1" customWidth="1"/>
    <col min="6658" max="6658" width="26.28515625" customWidth="1"/>
    <col min="6659" max="6659" width="14.140625" customWidth="1"/>
    <col min="6660" max="6660" width="13.7109375" customWidth="1"/>
    <col min="6661" max="6661" width="12.5703125" customWidth="1"/>
    <col min="6662" max="6664" width="11.28515625" customWidth="1"/>
    <col min="6665" max="6665" width="0" hidden="1" customWidth="1"/>
    <col min="6666" max="6666" width="11.28515625" customWidth="1"/>
    <col min="6667" max="6667" width="12.7109375" customWidth="1"/>
    <col min="6668" max="6668" width="16.140625" customWidth="1"/>
    <col min="6669" max="6669" width="14.7109375" customWidth="1"/>
    <col min="6913" max="6913" width="7" bestFit="1" customWidth="1"/>
    <col min="6914" max="6914" width="26.28515625" customWidth="1"/>
    <col min="6915" max="6915" width="14.140625" customWidth="1"/>
    <col min="6916" max="6916" width="13.7109375" customWidth="1"/>
    <col min="6917" max="6917" width="12.5703125" customWidth="1"/>
    <col min="6918" max="6920" width="11.28515625" customWidth="1"/>
    <col min="6921" max="6921" width="0" hidden="1" customWidth="1"/>
    <col min="6922" max="6922" width="11.28515625" customWidth="1"/>
    <col min="6923" max="6923" width="12.7109375" customWidth="1"/>
    <col min="6924" max="6924" width="16.140625" customWidth="1"/>
    <col min="6925" max="6925" width="14.7109375" customWidth="1"/>
    <col min="7169" max="7169" width="7" bestFit="1" customWidth="1"/>
    <col min="7170" max="7170" width="26.28515625" customWidth="1"/>
    <col min="7171" max="7171" width="14.140625" customWidth="1"/>
    <col min="7172" max="7172" width="13.7109375" customWidth="1"/>
    <col min="7173" max="7173" width="12.5703125" customWidth="1"/>
    <col min="7174" max="7176" width="11.28515625" customWidth="1"/>
    <col min="7177" max="7177" width="0" hidden="1" customWidth="1"/>
    <col min="7178" max="7178" width="11.28515625" customWidth="1"/>
    <col min="7179" max="7179" width="12.7109375" customWidth="1"/>
    <col min="7180" max="7180" width="16.140625" customWidth="1"/>
    <col min="7181" max="7181" width="14.7109375" customWidth="1"/>
    <col min="7425" max="7425" width="7" bestFit="1" customWidth="1"/>
    <col min="7426" max="7426" width="26.28515625" customWidth="1"/>
    <col min="7427" max="7427" width="14.140625" customWidth="1"/>
    <col min="7428" max="7428" width="13.7109375" customWidth="1"/>
    <col min="7429" max="7429" width="12.5703125" customWidth="1"/>
    <col min="7430" max="7432" width="11.28515625" customWidth="1"/>
    <col min="7433" max="7433" width="0" hidden="1" customWidth="1"/>
    <col min="7434" max="7434" width="11.28515625" customWidth="1"/>
    <col min="7435" max="7435" width="12.7109375" customWidth="1"/>
    <col min="7436" max="7436" width="16.140625" customWidth="1"/>
    <col min="7437" max="7437" width="14.7109375" customWidth="1"/>
    <col min="7681" max="7681" width="7" bestFit="1" customWidth="1"/>
    <col min="7682" max="7682" width="26.28515625" customWidth="1"/>
    <col min="7683" max="7683" width="14.140625" customWidth="1"/>
    <col min="7684" max="7684" width="13.7109375" customWidth="1"/>
    <col min="7685" max="7685" width="12.5703125" customWidth="1"/>
    <col min="7686" max="7688" width="11.28515625" customWidth="1"/>
    <col min="7689" max="7689" width="0" hidden="1" customWidth="1"/>
    <col min="7690" max="7690" width="11.28515625" customWidth="1"/>
    <col min="7691" max="7691" width="12.7109375" customWidth="1"/>
    <col min="7692" max="7692" width="16.140625" customWidth="1"/>
    <col min="7693" max="7693" width="14.7109375" customWidth="1"/>
    <col min="7937" max="7937" width="7" bestFit="1" customWidth="1"/>
    <col min="7938" max="7938" width="26.28515625" customWidth="1"/>
    <col min="7939" max="7939" width="14.140625" customWidth="1"/>
    <col min="7940" max="7940" width="13.7109375" customWidth="1"/>
    <col min="7941" max="7941" width="12.5703125" customWidth="1"/>
    <col min="7942" max="7944" width="11.28515625" customWidth="1"/>
    <col min="7945" max="7945" width="0" hidden="1" customWidth="1"/>
    <col min="7946" max="7946" width="11.28515625" customWidth="1"/>
    <col min="7947" max="7947" width="12.7109375" customWidth="1"/>
    <col min="7948" max="7948" width="16.140625" customWidth="1"/>
    <col min="7949" max="7949" width="14.7109375" customWidth="1"/>
    <col min="8193" max="8193" width="7" bestFit="1" customWidth="1"/>
    <col min="8194" max="8194" width="26.28515625" customWidth="1"/>
    <col min="8195" max="8195" width="14.140625" customWidth="1"/>
    <col min="8196" max="8196" width="13.7109375" customWidth="1"/>
    <col min="8197" max="8197" width="12.5703125" customWidth="1"/>
    <col min="8198" max="8200" width="11.28515625" customWidth="1"/>
    <col min="8201" max="8201" width="0" hidden="1" customWidth="1"/>
    <col min="8202" max="8202" width="11.28515625" customWidth="1"/>
    <col min="8203" max="8203" width="12.7109375" customWidth="1"/>
    <col min="8204" max="8204" width="16.140625" customWidth="1"/>
    <col min="8205" max="8205" width="14.7109375" customWidth="1"/>
    <col min="8449" max="8449" width="7" bestFit="1" customWidth="1"/>
    <col min="8450" max="8450" width="26.28515625" customWidth="1"/>
    <col min="8451" max="8451" width="14.140625" customWidth="1"/>
    <col min="8452" max="8452" width="13.7109375" customWidth="1"/>
    <col min="8453" max="8453" width="12.5703125" customWidth="1"/>
    <col min="8454" max="8456" width="11.28515625" customWidth="1"/>
    <col min="8457" max="8457" width="0" hidden="1" customWidth="1"/>
    <col min="8458" max="8458" width="11.28515625" customWidth="1"/>
    <col min="8459" max="8459" width="12.7109375" customWidth="1"/>
    <col min="8460" max="8460" width="16.140625" customWidth="1"/>
    <col min="8461" max="8461" width="14.7109375" customWidth="1"/>
    <col min="8705" max="8705" width="7" bestFit="1" customWidth="1"/>
    <col min="8706" max="8706" width="26.28515625" customWidth="1"/>
    <col min="8707" max="8707" width="14.140625" customWidth="1"/>
    <col min="8708" max="8708" width="13.7109375" customWidth="1"/>
    <col min="8709" max="8709" width="12.5703125" customWidth="1"/>
    <col min="8710" max="8712" width="11.28515625" customWidth="1"/>
    <col min="8713" max="8713" width="0" hidden="1" customWidth="1"/>
    <col min="8714" max="8714" width="11.28515625" customWidth="1"/>
    <col min="8715" max="8715" width="12.7109375" customWidth="1"/>
    <col min="8716" max="8716" width="16.140625" customWidth="1"/>
    <col min="8717" max="8717" width="14.7109375" customWidth="1"/>
    <col min="8961" max="8961" width="7" bestFit="1" customWidth="1"/>
    <col min="8962" max="8962" width="26.28515625" customWidth="1"/>
    <col min="8963" max="8963" width="14.140625" customWidth="1"/>
    <col min="8964" max="8964" width="13.7109375" customWidth="1"/>
    <col min="8965" max="8965" width="12.5703125" customWidth="1"/>
    <col min="8966" max="8968" width="11.28515625" customWidth="1"/>
    <col min="8969" max="8969" width="0" hidden="1" customWidth="1"/>
    <col min="8970" max="8970" width="11.28515625" customWidth="1"/>
    <col min="8971" max="8971" width="12.7109375" customWidth="1"/>
    <col min="8972" max="8972" width="16.140625" customWidth="1"/>
    <col min="8973" max="8973" width="14.7109375" customWidth="1"/>
    <col min="9217" max="9217" width="7" bestFit="1" customWidth="1"/>
    <col min="9218" max="9218" width="26.28515625" customWidth="1"/>
    <col min="9219" max="9219" width="14.140625" customWidth="1"/>
    <col min="9220" max="9220" width="13.7109375" customWidth="1"/>
    <col min="9221" max="9221" width="12.5703125" customWidth="1"/>
    <col min="9222" max="9224" width="11.28515625" customWidth="1"/>
    <col min="9225" max="9225" width="0" hidden="1" customWidth="1"/>
    <col min="9226" max="9226" width="11.28515625" customWidth="1"/>
    <col min="9227" max="9227" width="12.7109375" customWidth="1"/>
    <col min="9228" max="9228" width="16.140625" customWidth="1"/>
    <col min="9229" max="9229" width="14.7109375" customWidth="1"/>
    <col min="9473" max="9473" width="7" bestFit="1" customWidth="1"/>
    <col min="9474" max="9474" width="26.28515625" customWidth="1"/>
    <col min="9475" max="9475" width="14.140625" customWidth="1"/>
    <col min="9476" max="9476" width="13.7109375" customWidth="1"/>
    <col min="9477" max="9477" width="12.5703125" customWidth="1"/>
    <col min="9478" max="9480" width="11.28515625" customWidth="1"/>
    <col min="9481" max="9481" width="0" hidden="1" customWidth="1"/>
    <col min="9482" max="9482" width="11.28515625" customWidth="1"/>
    <col min="9483" max="9483" width="12.7109375" customWidth="1"/>
    <col min="9484" max="9484" width="16.140625" customWidth="1"/>
    <col min="9485" max="9485" width="14.7109375" customWidth="1"/>
    <col min="9729" max="9729" width="7" bestFit="1" customWidth="1"/>
    <col min="9730" max="9730" width="26.28515625" customWidth="1"/>
    <col min="9731" max="9731" width="14.140625" customWidth="1"/>
    <col min="9732" max="9732" width="13.7109375" customWidth="1"/>
    <col min="9733" max="9733" width="12.5703125" customWidth="1"/>
    <col min="9734" max="9736" width="11.28515625" customWidth="1"/>
    <col min="9737" max="9737" width="0" hidden="1" customWidth="1"/>
    <col min="9738" max="9738" width="11.28515625" customWidth="1"/>
    <col min="9739" max="9739" width="12.7109375" customWidth="1"/>
    <col min="9740" max="9740" width="16.140625" customWidth="1"/>
    <col min="9741" max="9741" width="14.7109375" customWidth="1"/>
    <col min="9985" max="9985" width="7" bestFit="1" customWidth="1"/>
    <col min="9986" max="9986" width="26.28515625" customWidth="1"/>
    <col min="9987" max="9987" width="14.140625" customWidth="1"/>
    <col min="9988" max="9988" width="13.7109375" customWidth="1"/>
    <col min="9989" max="9989" width="12.5703125" customWidth="1"/>
    <col min="9990" max="9992" width="11.28515625" customWidth="1"/>
    <col min="9993" max="9993" width="0" hidden="1" customWidth="1"/>
    <col min="9994" max="9994" width="11.28515625" customWidth="1"/>
    <col min="9995" max="9995" width="12.7109375" customWidth="1"/>
    <col min="9996" max="9996" width="16.140625" customWidth="1"/>
    <col min="9997" max="9997" width="14.7109375" customWidth="1"/>
    <col min="10241" max="10241" width="7" bestFit="1" customWidth="1"/>
    <col min="10242" max="10242" width="26.28515625" customWidth="1"/>
    <col min="10243" max="10243" width="14.140625" customWidth="1"/>
    <col min="10244" max="10244" width="13.7109375" customWidth="1"/>
    <col min="10245" max="10245" width="12.5703125" customWidth="1"/>
    <col min="10246" max="10248" width="11.28515625" customWidth="1"/>
    <col min="10249" max="10249" width="0" hidden="1" customWidth="1"/>
    <col min="10250" max="10250" width="11.28515625" customWidth="1"/>
    <col min="10251" max="10251" width="12.7109375" customWidth="1"/>
    <col min="10252" max="10252" width="16.140625" customWidth="1"/>
    <col min="10253" max="10253" width="14.7109375" customWidth="1"/>
    <col min="10497" max="10497" width="7" bestFit="1" customWidth="1"/>
    <col min="10498" max="10498" width="26.28515625" customWidth="1"/>
    <col min="10499" max="10499" width="14.140625" customWidth="1"/>
    <col min="10500" max="10500" width="13.7109375" customWidth="1"/>
    <col min="10501" max="10501" width="12.5703125" customWidth="1"/>
    <col min="10502" max="10504" width="11.28515625" customWidth="1"/>
    <col min="10505" max="10505" width="0" hidden="1" customWidth="1"/>
    <col min="10506" max="10506" width="11.28515625" customWidth="1"/>
    <col min="10507" max="10507" width="12.7109375" customWidth="1"/>
    <col min="10508" max="10508" width="16.140625" customWidth="1"/>
    <col min="10509" max="10509" width="14.7109375" customWidth="1"/>
    <col min="10753" max="10753" width="7" bestFit="1" customWidth="1"/>
    <col min="10754" max="10754" width="26.28515625" customWidth="1"/>
    <col min="10755" max="10755" width="14.140625" customWidth="1"/>
    <col min="10756" max="10756" width="13.7109375" customWidth="1"/>
    <col min="10757" max="10757" width="12.5703125" customWidth="1"/>
    <col min="10758" max="10760" width="11.28515625" customWidth="1"/>
    <col min="10761" max="10761" width="0" hidden="1" customWidth="1"/>
    <col min="10762" max="10762" width="11.28515625" customWidth="1"/>
    <col min="10763" max="10763" width="12.7109375" customWidth="1"/>
    <col min="10764" max="10764" width="16.140625" customWidth="1"/>
    <col min="10765" max="10765" width="14.7109375" customWidth="1"/>
    <col min="11009" max="11009" width="7" bestFit="1" customWidth="1"/>
    <col min="11010" max="11010" width="26.28515625" customWidth="1"/>
    <col min="11011" max="11011" width="14.140625" customWidth="1"/>
    <col min="11012" max="11012" width="13.7109375" customWidth="1"/>
    <col min="11013" max="11013" width="12.5703125" customWidth="1"/>
    <col min="11014" max="11016" width="11.28515625" customWidth="1"/>
    <col min="11017" max="11017" width="0" hidden="1" customWidth="1"/>
    <col min="11018" max="11018" width="11.28515625" customWidth="1"/>
    <col min="11019" max="11019" width="12.7109375" customWidth="1"/>
    <col min="11020" max="11020" width="16.140625" customWidth="1"/>
    <col min="11021" max="11021" width="14.7109375" customWidth="1"/>
    <col min="11265" max="11265" width="7" bestFit="1" customWidth="1"/>
    <col min="11266" max="11266" width="26.28515625" customWidth="1"/>
    <col min="11267" max="11267" width="14.140625" customWidth="1"/>
    <col min="11268" max="11268" width="13.7109375" customWidth="1"/>
    <col min="11269" max="11269" width="12.5703125" customWidth="1"/>
    <col min="11270" max="11272" width="11.28515625" customWidth="1"/>
    <col min="11273" max="11273" width="0" hidden="1" customWidth="1"/>
    <col min="11274" max="11274" width="11.28515625" customWidth="1"/>
    <col min="11275" max="11275" width="12.7109375" customWidth="1"/>
    <col min="11276" max="11276" width="16.140625" customWidth="1"/>
    <col min="11277" max="11277" width="14.7109375" customWidth="1"/>
    <col min="11521" max="11521" width="7" bestFit="1" customWidth="1"/>
    <col min="11522" max="11522" width="26.28515625" customWidth="1"/>
    <col min="11523" max="11523" width="14.140625" customWidth="1"/>
    <col min="11524" max="11524" width="13.7109375" customWidth="1"/>
    <col min="11525" max="11525" width="12.5703125" customWidth="1"/>
    <col min="11526" max="11528" width="11.28515625" customWidth="1"/>
    <col min="11529" max="11529" width="0" hidden="1" customWidth="1"/>
    <col min="11530" max="11530" width="11.28515625" customWidth="1"/>
    <col min="11531" max="11531" width="12.7109375" customWidth="1"/>
    <col min="11532" max="11532" width="16.140625" customWidth="1"/>
    <col min="11533" max="11533" width="14.7109375" customWidth="1"/>
    <col min="11777" max="11777" width="7" bestFit="1" customWidth="1"/>
    <col min="11778" max="11778" width="26.28515625" customWidth="1"/>
    <col min="11779" max="11779" width="14.140625" customWidth="1"/>
    <col min="11780" max="11780" width="13.7109375" customWidth="1"/>
    <col min="11781" max="11781" width="12.5703125" customWidth="1"/>
    <col min="11782" max="11784" width="11.28515625" customWidth="1"/>
    <col min="11785" max="11785" width="0" hidden="1" customWidth="1"/>
    <col min="11786" max="11786" width="11.28515625" customWidth="1"/>
    <col min="11787" max="11787" width="12.7109375" customWidth="1"/>
    <col min="11788" max="11788" width="16.140625" customWidth="1"/>
    <col min="11789" max="11789" width="14.7109375" customWidth="1"/>
    <col min="12033" max="12033" width="7" bestFit="1" customWidth="1"/>
    <col min="12034" max="12034" width="26.28515625" customWidth="1"/>
    <col min="12035" max="12035" width="14.140625" customWidth="1"/>
    <col min="12036" max="12036" width="13.7109375" customWidth="1"/>
    <col min="12037" max="12037" width="12.5703125" customWidth="1"/>
    <col min="12038" max="12040" width="11.28515625" customWidth="1"/>
    <col min="12041" max="12041" width="0" hidden="1" customWidth="1"/>
    <col min="12042" max="12042" width="11.28515625" customWidth="1"/>
    <col min="12043" max="12043" width="12.7109375" customWidth="1"/>
    <col min="12044" max="12044" width="16.140625" customWidth="1"/>
    <col min="12045" max="12045" width="14.7109375" customWidth="1"/>
    <col min="12289" max="12289" width="7" bestFit="1" customWidth="1"/>
    <col min="12290" max="12290" width="26.28515625" customWidth="1"/>
    <col min="12291" max="12291" width="14.140625" customWidth="1"/>
    <col min="12292" max="12292" width="13.7109375" customWidth="1"/>
    <col min="12293" max="12293" width="12.5703125" customWidth="1"/>
    <col min="12294" max="12296" width="11.28515625" customWidth="1"/>
    <col min="12297" max="12297" width="0" hidden="1" customWidth="1"/>
    <col min="12298" max="12298" width="11.28515625" customWidth="1"/>
    <col min="12299" max="12299" width="12.7109375" customWidth="1"/>
    <col min="12300" max="12300" width="16.140625" customWidth="1"/>
    <col min="12301" max="12301" width="14.7109375" customWidth="1"/>
    <col min="12545" max="12545" width="7" bestFit="1" customWidth="1"/>
    <col min="12546" max="12546" width="26.28515625" customWidth="1"/>
    <col min="12547" max="12547" width="14.140625" customWidth="1"/>
    <col min="12548" max="12548" width="13.7109375" customWidth="1"/>
    <col min="12549" max="12549" width="12.5703125" customWidth="1"/>
    <col min="12550" max="12552" width="11.28515625" customWidth="1"/>
    <col min="12553" max="12553" width="0" hidden="1" customWidth="1"/>
    <col min="12554" max="12554" width="11.28515625" customWidth="1"/>
    <col min="12555" max="12555" width="12.7109375" customWidth="1"/>
    <col min="12556" max="12556" width="16.140625" customWidth="1"/>
    <col min="12557" max="12557" width="14.7109375" customWidth="1"/>
    <col min="12801" max="12801" width="7" bestFit="1" customWidth="1"/>
    <col min="12802" max="12802" width="26.28515625" customWidth="1"/>
    <col min="12803" max="12803" width="14.140625" customWidth="1"/>
    <col min="12804" max="12804" width="13.7109375" customWidth="1"/>
    <col min="12805" max="12805" width="12.5703125" customWidth="1"/>
    <col min="12806" max="12808" width="11.28515625" customWidth="1"/>
    <col min="12809" max="12809" width="0" hidden="1" customWidth="1"/>
    <col min="12810" max="12810" width="11.28515625" customWidth="1"/>
    <col min="12811" max="12811" width="12.7109375" customWidth="1"/>
    <col min="12812" max="12812" width="16.140625" customWidth="1"/>
    <col min="12813" max="12813" width="14.7109375" customWidth="1"/>
    <col min="13057" max="13057" width="7" bestFit="1" customWidth="1"/>
    <col min="13058" max="13058" width="26.28515625" customWidth="1"/>
    <col min="13059" max="13059" width="14.140625" customWidth="1"/>
    <col min="13060" max="13060" width="13.7109375" customWidth="1"/>
    <col min="13061" max="13061" width="12.5703125" customWidth="1"/>
    <col min="13062" max="13064" width="11.28515625" customWidth="1"/>
    <col min="13065" max="13065" width="0" hidden="1" customWidth="1"/>
    <col min="13066" max="13066" width="11.28515625" customWidth="1"/>
    <col min="13067" max="13067" width="12.7109375" customWidth="1"/>
    <col min="13068" max="13068" width="16.140625" customWidth="1"/>
    <col min="13069" max="13069" width="14.7109375" customWidth="1"/>
    <col min="13313" max="13313" width="7" bestFit="1" customWidth="1"/>
    <col min="13314" max="13314" width="26.28515625" customWidth="1"/>
    <col min="13315" max="13315" width="14.140625" customWidth="1"/>
    <col min="13316" max="13316" width="13.7109375" customWidth="1"/>
    <col min="13317" max="13317" width="12.5703125" customWidth="1"/>
    <col min="13318" max="13320" width="11.28515625" customWidth="1"/>
    <col min="13321" max="13321" width="0" hidden="1" customWidth="1"/>
    <col min="13322" max="13322" width="11.28515625" customWidth="1"/>
    <col min="13323" max="13323" width="12.7109375" customWidth="1"/>
    <col min="13324" max="13324" width="16.140625" customWidth="1"/>
    <col min="13325" max="13325" width="14.7109375" customWidth="1"/>
    <col min="13569" max="13569" width="7" bestFit="1" customWidth="1"/>
    <col min="13570" max="13570" width="26.28515625" customWidth="1"/>
    <col min="13571" max="13571" width="14.140625" customWidth="1"/>
    <col min="13572" max="13572" width="13.7109375" customWidth="1"/>
    <col min="13573" max="13573" width="12.5703125" customWidth="1"/>
    <col min="13574" max="13576" width="11.28515625" customWidth="1"/>
    <col min="13577" max="13577" width="0" hidden="1" customWidth="1"/>
    <col min="13578" max="13578" width="11.28515625" customWidth="1"/>
    <col min="13579" max="13579" width="12.7109375" customWidth="1"/>
    <col min="13580" max="13580" width="16.140625" customWidth="1"/>
    <col min="13581" max="13581" width="14.7109375" customWidth="1"/>
    <col min="13825" max="13825" width="7" bestFit="1" customWidth="1"/>
    <col min="13826" max="13826" width="26.28515625" customWidth="1"/>
    <col min="13827" max="13827" width="14.140625" customWidth="1"/>
    <col min="13828" max="13828" width="13.7109375" customWidth="1"/>
    <col min="13829" max="13829" width="12.5703125" customWidth="1"/>
    <col min="13830" max="13832" width="11.28515625" customWidth="1"/>
    <col min="13833" max="13833" width="0" hidden="1" customWidth="1"/>
    <col min="13834" max="13834" width="11.28515625" customWidth="1"/>
    <col min="13835" max="13835" width="12.7109375" customWidth="1"/>
    <col min="13836" max="13836" width="16.140625" customWidth="1"/>
    <col min="13837" max="13837" width="14.7109375" customWidth="1"/>
    <col min="14081" max="14081" width="7" bestFit="1" customWidth="1"/>
    <col min="14082" max="14082" width="26.28515625" customWidth="1"/>
    <col min="14083" max="14083" width="14.140625" customWidth="1"/>
    <col min="14084" max="14084" width="13.7109375" customWidth="1"/>
    <col min="14085" max="14085" width="12.5703125" customWidth="1"/>
    <col min="14086" max="14088" width="11.28515625" customWidth="1"/>
    <col min="14089" max="14089" width="0" hidden="1" customWidth="1"/>
    <col min="14090" max="14090" width="11.28515625" customWidth="1"/>
    <col min="14091" max="14091" width="12.7109375" customWidth="1"/>
    <col min="14092" max="14092" width="16.140625" customWidth="1"/>
    <col min="14093" max="14093" width="14.7109375" customWidth="1"/>
    <col min="14337" max="14337" width="7" bestFit="1" customWidth="1"/>
    <col min="14338" max="14338" width="26.28515625" customWidth="1"/>
    <col min="14339" max="14339" width="14.140625" customWidth="1"/>
    <col min="14340" max="14340" width="13.7109375" customWidth="1"/>
    <col min="14341" max="14341" width="12.5703125" customWidth="1"/>
    <col min="14342" max="14344" width="11.28515625" customWidth="1"/>
    <col min="14345" max="14345" width="0" hidden="1" customWidth="1"/>
    <col min="14346" max="14346" width="11.28515625" customWidth="1"/>
    <col min="14347" max="14347" width="12.7109375" customWidth="1"/>
    <col min="14348" max="14348" width="16.140625" customWidth="1"/>
    <col min="14349" max="14349" width="14.7109375" customWidth="1"/>
    <col min="14593" max="14593" width="7" bestFit="1" customWidth="1"/>
    <col min="14594" max="14594" width="26.28515625" customWidth="1"/>
    <col min="14595" max="14595" width="14.140625" customWidth="1"/>
    <col min="14596" max="14596" width="13.7109375" customWidth="1"/>
    <col min="14597" max="14597" width="12.5703125" customWidth="1"/>
    <col min="14598" max="14600" width="11.28515625" customWidth="1"/>
    <col min="14601" max="14601" width="0" hidden="1" customWidth="1"/>
    <col min="14602" max="14602" width="11.28515625" customWidth="1"/>
    <col min="14603" max="14603" width="12.7109375" customWidth="1"/>
    <col min="14604" max="14604" width="16.140625" customWidth="1"/>
    <col min="14605" max="14605" width="14.7109375" customWidth="1"/>
    <col min="14849" max="14849" width="7" bestFit="1" customWidth="1"/>
    <col min="14850" max="14850" width="26.28515625" customWidth="1"/>
    <col min="14851" max="14851" width="14.140625" customWidth="1"/>
    <col min="14852" max="14852" width="13.7109375" customWidth="1"/>
    <col min="14853" max="14853" width="12.5703125" customWidth="1"/>
    <col min="14854" max="14856" width="11.28515625" customWidth="1"/>
    <col min="14857" max="14857" width="0" hidden="1" customWidth="1"/>
    <col min="14858" max="14858" width="11.28515625" customWidth="1"/>
    <col min="14859" max="14859" width="12.7109375" customWidth="1"/>
    <col min="14860" max="14860" width="16.140625" customWidth="1"/>
    <col min="14861" max="14861" width="14.7109375" customWidth="1"/>
    <col min="15105" max="15105" width="7" bestFit="1" customWidth="1"/>
    <col min="15106" max="15106" width="26.28515625" customWidth="1"/>
    <col min="15107" max="15107" width="14.140625" customWidth="1"/>
    <col min="15108" max="15108" width="13.7109375" customWidth="1"/>
    <col min="15109" max="15109" width="12.5703125" customWidth="1"/>
    <col min="15110" max="15112" width="11.28515625" customWidth="1"/>
    <col min="15113" max="15113" width="0" hidden="1" customWidth="1"/>
    <col min="15114" max="15114" width="11.28515625" customWidth="1"/>
    <col min="15115" max="15115" width="12.7109375" customWidth="1"/>
    <col min="15116" max="15116" width="16.140625" customWidth="1"/>
    <col min="15117" max="15117" width="14.7109375" customWidth="1"/>
    <col min="15361" max="15361" width="7" bestFit="1" customWidth="1"/>
    <col min="15362" max="15362" width="26.28515625" customWidth="1"/>
    <col min="15363" max="15363" width="14.140625" customWidth="1"/>
    <col min="15364" max="15364" width="13.7109375" customWidth="1"/>
    <col min="15365" max="15365" width="12.5703125" customWidth="1"/>
    <col min="15366" max="15368" width="11.28515625" customWidth="1"/>
    <col min="15369" max="15369" width="0" hidden="1" customWidth="1"/>
    <col min="15370" max="15370" width="11.28515625" customWidth="1"/>
    <col min="15371" max="15371" width="12.7109375" customWidth="1"/>
    <col min="15372" max="15372" width="16.140625" customWidth="1"/>
    <col min="15373" max="15373" width="14.7109375" customWidth="1"/>
    <col min="15617" max="15617" width="7" bestFit="1" customWidth="1"/>
    <col min="15618" max="15618" width="26.28515625" customWidth="1"/>
    <col min="15619" max="15619" width="14.140625" customWidth="1"/>
    <col min="15620" max="15620" width="13.7109375" customWidth="1"/>
    <col min="15621" max="15621" width="12.5703125" customWidth="1"/>
    <col min="15622" max="15624" width="11.28515625" customWidth="1"/>
    <col min="15625" max="15625" width="0" hidden="1" customWidth="1"/>
    <col min="15626" max="15626" width="11.28515625" customWidth="1"/>
    <col min="15627" max="15627" width="12.7109375" customWidth="1"/>
    <col min="15628" max="15628" width="16.140625" customWidth="1"/>
    <col min="15629" max="15629" width="14.7109375" customWidth="1"/>
    <col min="15873" max="15873" width="7" bestFit="1" customWidth="1"/>
    <col min="15874" max="15874" width="26.28515625" customWidth="1"/>
    <col min="15875" max="15875" width="14.140625" customWidth="1"/>
    <col min="15876" max="15876" width="13.7109375" customWidth="1"/>
    <col min="15877" max="15877" width="12.5703125" customWidth="1"/>
    <col min="15878" max="15880" width="11.28515625" customWidth="1"/>
    <col min="15881" max="15881" width="0" hidden="1" customWidth="1"/>
    <col min="15882" max="15882" width="11.28515625" customWidth="1"/>
    <col min="15883" max="15883" width="12.7109375" customWidth="1"/>
    <col min="15884" max="15884" width="16.140625" customWidth="1"/>
    <col min="15885" max="15885" width="14.7109375" customWidth="1"/>
    <col min="16129" max="16129" width="7" bestFit="1" customWidth="1"/>
    <col min="16130" max="16130" width="26.28515625" customWidth="1"/>
    <col min="16131" max="16131" width="14.140625" customWidth="1"/>
    <col min="16132" max="16132" width="13.7109375" customWidth="1"/>
    <col min="16133" max="16133" width="12.5703125" customWidth="1"/>
    <col min="16134" max="16136" width="11.28515625" customWidth="1"/>
    <col min="16137" max="16137" width="0" hidden="1" customWidth="1"/>
    <col min="16138" max="16138" width="11.28515625" customWidth="1"/>
    <col min="16139" max="16139" width="12.7109375" customWidth="1"/>
    <col min="16140" max="16140" width="16.140625" customWidth="1"/>
    <col min="16141" max="16141" width="14.7109375" customWidth="1"/>
  </cols>
  <sheetData>
    <row r="1" spans="1:15" ht="39.75" customHeight="1" x14ac:dyDescent="0.25">
      <c r="A1" s="38"/>
      <c r="B1" s="114"/>
      <c r="C1" s="68"/>
      <c r="D1" s="95"/>
      <c r="E1" s="71"/>
      <c r="F1" s="71"/>
      <c r="G1" s="71"/>
      <c r="H1" s="71"/>
      <c r="I1" s="71"/>
      <c r="J1" s="237" t="s">
        <v>252</v>
      </c>
      <c r="K1" s="237"/>
      <c r="L1" s="237"/>
      <c r="M1" s="237"/>
    </row>
    <row r="2" spans="1:15" s="97" customFormat="1" ht="21.75" customHeight="1" x14ac:dyDescent="0.25">
      <c r="A2" s="238" t="s">
        <v>150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</row>
    <row r="3" spans="1:15" s="139" customFormat="1" ht="90.75" customHeight="1" x14ac:dyDescent="0.2">
      <c r="A3" s="239" t="s">
        <v>96</v>
      </c>
      <c r="B3" s="159"/>
      <c r="C3" s="160" t="s">
        <v>151</v>
      </c>
      <c r="D3" s="160" t="s">
        <v>152</v>
      </c>
      <c r="E3" s="160" t="s">
        <v>153</v>
      </c>
      <c r="F3" s="160" t="s">
        <v>154</v>
      </c>
      <c r="G3" s="160" t="s">
        <v>155</v>
      </c>
      <c r="H3" s="160" t="s">
        <v>156</v>
      </c>
      <c r="I3" s="160" t="s">
        <v>157</v>
      </c>
      <c r="J3" s="160" t="s">
        <v>158</v>
      </c>
      <c r="K3" s="240" t="s">
        <v>159</v>
      </c>
      <c r="L3" s="241" t="s">
        <v>160</v>
      </c>
      <c r="M3" s="240" t="s">
        <v>161</v>
      </c>
    </row>
    <row r="4" spans="1:15" s="139" customFormat="1" ht="13.5" customHeight="1" x14ac:dyDescent="0.2">
      <c r="A4" s="239"/>
      <c r="B4" s="159" t="s">
        <v>162</v>
      </c>
      <c r="C4" s="160">
        <v>5</v>
      </c>
      <c r="D4" s="160">
        <v>5</v>
      </c>
      <c r="E4" s="160">
        <v>5</v>
      </c>
      <c r="F4" s="160">
        <v>2.5</v>
      </c>
      <c r="G4" s="160">
        <v>2.5</v>
      </c>
      <c r="H4" s="160">
        <v>2.5</v>
      </c>
      <c r="I4" s="160">
        <v>2.5</v>
      </c>
      <c r="J4" s="160">
        <v>2.5</v>
      </c>
      <c r="K4" s="240"/>
      <c r="L4" s="242"/>
      <c r="M4" s="240"/>
    </row>
    <row r="5" spans="1:15" s="139" customFormat="1" ht="27" customHeight="1" x14ac:dyDescent="0.2">
      <c r="A5" s="239"/>
      <c r="B5" s="161" t="s">
        <v>97</v>
      </c>
      <c r="C5" s="162" t="s">
        <v>163</v>
      </c>
      <c r="D5" s="162" t="s">
        <v>164</v>
      </c>
      <c r="E5" s="162" t="s">
        <v>163</v>
      </c>
      <c r="F5" s="162" t="s">
        <v>163</v>
      </c>
      <c r="G5" s="162" t="s">
        <v>163</v>
      </c>
      <c r="H5" s="162" t="s">
        <v>163</v>
      </c>
      <c r="I5" s="162" t="s">
        <v>163</v>
      </c>
      <c r="J5" s="162" t="s">
        <v>163</v>
      </c>
      <c r="K5" s="240"/>
      <c r="L5" s="243"/>
      <c r="M5" s="240"/>
    </row>
    <row r="6" spans="1:15" ht="26.25" x14ac:dyDescent="0.25">
      <c r="A6" s="107">
        <v>560002</v>
      </c>
      <c r="B6" s="101" t="s">
        <v>11</v>
      </c>
      <c r="C6" s="115">
        <v>4.58</v>
      </c>
      <c r="D6" s="116">
        <v>3.24</v>
      </c>
      <c r="E6" s="116">
        <v>4.6500000000000004</v>
      </c>
      <c r="F6" s="116">
        <v>1.03</v>
      </c>
      <c r="G6" s="116">
        <v>1.1599999999999999</v>
      </c>
      <c r="H6" s="116">
        <v>2.5</v>
      </c>
      <c r="I6" s="116">
        <v>0</v>
      </c>
      <c r="J6" s="116">
        <v>0.33</v>
      </c>
      <c r="K6" s="117">
        <v>17.489999999999998</v>
      </c>
      <c r="L6" s="118">
        <v>25</v>
      </c>
      <c r="M6" s="116">
        <v>69.959999999999994</v>
      </c>
      <c r="N6" s="76"/>
      <c r="O6" s="84"/>
    </row>
    <row r="7" spans="1:15" ht="26.25" x14ac:dyDescent="0.25">
      <c r="A7" s="107">
        <v>560014</v>
      </c>
      <c r="B7" s="101" t="s">
        <v>12</v>
      </c>
      <c r="C7" s="115">
        <v>4.96</v>
      </c>
      <c r="D7" s="116">
        <v>4.9800000000000004</v>
      </c>
      <c r="E7" s="116">
        <v>4.95</v>
      </c>
      <c r="F7" s="116">
        <v>0.65</v>
      </c>
      <c r="G7" s="116">
        <v>2.5</v>
      </c>
      <c r="H7" s="116">
        <v>2.5</v>
      </c>
      <c r="I7" s="116">
        <v>0</v>
      </c>
      <c r="J7" s="116">
        <v>0</v>
      </c>
      <c r="K7" s="117">
        <v>20.54</v>
      </c>
      <c r="L7" s="118">
        <v>24.98</v>
      </c>
      <c r="M7" s="116">
        <v>82.23</v>
      </c>
      <c r="N7" s="76"/>
      <c r="O7" s="84"/>
    </row>
    <row r="8" spans="1:15" x14ac:dyDescent="0.25">
      <c r="A8" s="107">
        <v>560017</v>
      </c>
      <c r="B8" s="101" t="s">
        <v>13</v>
      </c>
      <c r="C8" s="115">
        <v>5</v>
      </c>
      <c r="D8" s="116">
        <v>5</v>
      </c>
      <c r="E8" s="116">
        <v>5</v>
      </c>
      <c r="F8" s="116">
        <v>1.66</v>
      </c>
      <c r="G8" s="116">
        <v>2.04</v>
      </c>
      <c r="H8" s="116">
        <v>2.5</v>
      </c>
      <c r="I8" s="116">
        <v>0</v>
      </c>
      <c r="J8" s="116">
        <v>1.75</v>
      </c>
      <c r="K8" s="117">
        <v>22.95</v>
      </c>
      <c r="L8" s="118">
        <v>25</v>
      </c>
      <c r="M8" s="116">
        <v>91.8</v>
      </c>
      <c r="N8" s="76"/>
      <c r="O8" s="84"/>
    </row>
    <row r="9" spans="1:15" x14ac:dyDescent="0.25">
      <c r="A9" s="107">
        <v>560019</v>
      </c>
      <c r="B9" s="101" t="s">
        <v>14</v>
      </c>
      <c r="C9" s="115">
        <v>4.37</v>
      </c>
      <c r="D9" s="116">
        <v>0.25</v>
      </c>
      <c r="E9" s="116">
        <v>5</v>
      </c>
      <c r="F9" s="116">
        <v>1.34</v>
      </c>
      <c r="G9" s="116">
        <v>1.45</v>
      </c>
      <c r="H9" s="116">
        <v>2.5</v>
      </c>
      <c r="I9" s="116">
        <v>0</v>
      </c>
      <c r="J9" s="116">
        <v>1.62</v>
      </c>
      <c r="K9" s="117">
        <v>16.53</v>
      </c>
      <c r="L9" s="118">
        <v>24.88</v>
      </c>
      <c r="M9" s="116">
        <v>66.44</v>
      </c>
      <c r="N9" s="76"/>
      <c r="O9" s="84"/>
    </row>
    <row r="10" spans="1:15" x14ac:dyDescent="0.25">
      <c r="A10" s="107">
        <v>560021</v>
      </c>
      <c r="B10" s="101" t="s">
        <v>15</v>
      </c>
      <c r="C10" s="115">
        <v>2.0499999999999998</v>
      </c>
      <c r="D10" s="116">
        <v>5</v>
      </c>
      <c r="E10" s="116">
        <v>5</v>
      </c>
      <c r="F10" s="116">
        <v>1.72</v>
      </c>
      <c r="G10" s="116">
        <v>0.77</v>
      </c>
      <c r="H10" s="116">
        <v>2.5</v>
      </c>
      <c r="I10" s="116">
        <v>0</v>
      </c>
      <c r="J10" s="116">
        <v>1.43</v>
      </c>
      <c r="K10" s="117">
        <v>18.47</v>
      </c>
      <c r="L10" s="118">
        <v>23.98</v>
      </c>
      <c r="M10" s="116">
        <v>77.02</v>
      </c>
      <c r="N10" s="76"/>
      <c r="O10" s="84"/>
    </row>
    <row r="11" spans="1:15" x14ac:dyDescent="0.25">
      <c r="A11" s="107">
        <v>560022</v>
      </c>
      <c r="B11" s="101" t="s">
        <v>16</v>
      </c>
      <c r="C11" s="115">
        <v>4.58</v>
      </c>
      <c r="D11" s="116">
        <v>4.21</v>
      </c>
      <c r="E11" s="116">
        <v>5</v>
      </c>
      <c r="F11" s="116">
        <v>1.35</v>
      </c>
      <c r="G11" s="116">
        <v>0.43</v>
      </c>
      <c r="H11" s="116">
        <v>2.5</v>
      </c>
      <c r="I11" s="116">
        <v>0</v>
      </c>
      <c r="J11" s="116">
        <v>1.67</v>
      </c>
      <c r="K11" s="117">
        <v>19.739999999999998</v>
      </c>
      <c r="L11" s="118">
        <v>24.35</v>
      </c>
      <c r="M11" s="116">
        <v>81.069999999999993</v>
      </c>
      <c r="N11" s="76"/>
      <c r="O11" s="84"/>
    </row>
    <row r="12" spans="1:15" x14ac:dyDescent="0.25">
      <c r="A12" s="107">
        <v>560024</v>
      </c>
      <c r="B12" s="101" t="s">
        <v>17</v>
      </c>
      <c r="C12" s="115">
        <v>4.88</v>
      </c>
      <c r="D12" s="116">
        <v>4.96</v>
      </c>
      <c r="E12" s="116">
        <v>4.75</v>
      </c>
      <c r="F12" s="116">
        <v>2.42</v>
      </c>
      <c r="G12" s="116">
        <v>1.5</v>
      </c>
      <c r="H12" s="116">
        <v>2.5</v>
      </c>
      <c r="I12" s="116">
        <v>0</v>
      </c>
      <c r="J12" s="116">
        <v>0</v>
      </c>
      <c r="K12" s="117">
        <v>21.01</v>
      </c>
      <c r="L12" s="118">
        <v>22.63</v>
      </c>
      <c r="M12" s="116">
        <v>92.84</v>
      </c>
      <c r="N12" s="76"/>
      <c r="O12" s="84"/>
    </row>
    <row r="13" spans="1:15" ht="26.25" x14ac:dyDescent="0.25">
      <c r="A13" s="107">
        <v>560026</v>
      </c>
      <c r="B13" s="101" t="s">
        <v>18</v>
      </c>
      <c r="C13" s="115">
        <v>4.3099999999999996</v>
      </c>
      <c r="D13" s="116">
        <v>5</v>
      </c>
      <c r="E13" s="116">
        <v>4.3099999999999996</v>
      </c>
      <c r="F13" s="116">
        <v>1.1599999999999999</v>
      </c>
      <c r="G13" s="116">
        <v>0.9</v>
      </c>
      <c r="H13" s="116">
        <v>2.44</v>
      </c>
      <c r="I13" s="116">
        <v>0</v>
      </c>
      <c r="J13" s="116">
        <v>2.08</v>
      </c>
      <c r="K13" s="117">
        <v>20.2</v>
      </c>
      <c r="L13" s="118">
        <v>24.58</v>
      </c>
      <c r="M13" s="116">
        <v>82.18</v>
      </c>
      <c r="N13" s="76"/>
      <c r="O13" s="84"/>
    </row>
    <row r="14" spans="1:15" x14ac:dyDescent="0.25">
      <c r="A14" s="107">
        <v>560032</v>
      </c>
      <c r="B14" s="101" t="s">
        <v>20</v>
      </c>
      <c r="C14" s="115">
        <v>3.91</v>
      </c>
      <c r="D14" s="116">
        <v>5</v>
      </c>
      <c r="E14" s="116">
        <v>4.4400000000000004</v>
      </c>
      <c r="F14" s="116">
        <v>1.62</v>
      </c>
      <c r="G14" s="116">
        <v>2.17</v>
      </c>
      <c r="H14" s="116">
        <v>2.5</v>
      </c>
      <c r="I14" s="116">
        <v>0</v>
      </c>
      <c r="J14" s="116">
        <v>0.47</v>
      </c>
      <c r="K14" s="117">
        <v>20.11</v>
      </c>
      <c r="L14" s="118">
        <v>25</v>
      </c>
      <c r="M14" s="116">
        <v>80.44</v>
      </c>
      <c r="N14" s="76"/>
      <c r="O14" s="84"/>
    </row>
    <row r="15" spans="1:15" x14ac:dyDescent="0.25">
      <c r="A15" s="107">
        <v>560033</v>
      </c>
      <c r="B15" s="101" t="s">
        <v>21</v>
      </c>
      <c r="C15" s="115">
        <v>5</v>
      </c>
      <c r="D15" s="116">
        <v>5</v>
      </c>
      <c r="E15" s="116">
        <v>5</v>
      </c>
      <c r="F15" s="116">
        <v>2.13</v>
      </c>
      <c r="G15" s="116">
        <v>2.5</v>
      </c>
      <c r="H15" s="116">
        <v>2.5</v>
      </c>
      <c r="I15" s="116">
        <v>0</v>
      </c>
      <c r="J15" s="116">
        <v>1.52</v>
      </c>
      <c r="K15" s="117">
        <v>23.65</v>
      </c>
      <c r="L15" s="118">
        <v>25</v>
      </c>
      <c r="M15" s="116">
        <v>94.6</v>
      </c>
      <c r="N15" s="76"/>
      <c r="O15" s="84"/>
    </row>
    <row r="16" spans="1:15" x14ac:dyDescent="0.25">
      <c r="A16" s="107">
        <v>560034</v>
      </c>
      <c r="B16" s="101" t="s">
        <v>22</v>
      </c>
      <c r="C16" s="115">
        <v>4.67</v>
      </c>
      <c r="D16" s="116">
        <v>5</v>
      </c>
      <c r="E16" s="116">
        <v>4.17</v>
      </c>
      <c r="F16" s="116">
        <v>1.57</v>
      </c>
      <c r="G16" s="116">
        <v>2.5</v>
      </c>
      <c r="H16" s="116">
        <v>2.5</v>
      </c>
      <c r="I16" s="116">
        <v>0</v>
      </c>
      <c r="J16" s="116">
        <v>0.46</v>
      </c>
      <c r="K16" s="117">
        <v>20.87</v>
      </c>
      <c r="L16" s="118">
        <v>25</v>
      </c>
      <c r="M16" s="116">
        <v>83.48</v>
      </c>
      <c r="N16" s="76"/>
      <c r="O16" s="84"/>
    </row>
    <row r="17" spans="1:15" ht="15.75" customHeight="1" x14ac:dyDescent="0.25">
      <c r="A17" s="107">
        <v>560035</v>
      </c>
      <c r="B17" s="101" t="s">
        <v>23</v>
      </c>
      <c r="C17" s="115">
        <v>4.79</v>
      </c>
      <c r="D17" s="116">
        <v>4.7699999999999996</v>
      </c>
      <c r="E17" s="116">
        <v>4.75</v>
      </c>
      <c r="F17" s="116">
        <v>0.53</v>
      </c>
      <c r="G17" s="116">
        <v>2.5</v>
      </c>
      <c r="H17" s="116">
        <v>2.5</v>
      </c>
      <c r="I17" s="116">
        <v>0</v>
      </c>
      <c r="J17" s="116">
        <v>0</v>
      </c>
      <c r="K17" s="117">
        <v>19.84</v>
      </c>
      <c r="L17" s="118">
        <v>22.63</v>
      </c>
      <c r="M17" s="116">
        <v>87.67</v>
      </c>
      <c r="N17" s="76"/>
      <c r="O17" s="84"/>
    </row>
    <row r="18" spans="1:15" x14ac:dyDescent="0.25">
      <c r="A18" s="107">
        <v>560036</v>
      </c>
      <c r="B18" s="101" t="s">
        <v>19</v>
      </c>
      <c r="C18" s="115">
        <v>3.5</v>
      </c>
      <c r="D18" s="116">
        <v>0.95</v>
      </c>
      <c r="E18" s="116">
        <v>0.95</v>
      </c>
      <c r="F18" s="116">
        <v>1.07</v>
      </c>
      <c r="G18" s="116">
        <v>2.5</v>
      </c>
      <c r="H18" s="116">
        <v>2.5</v>
      </c>
      <c r="I18" s="116">
        <v>0</v>
      </c>
      <c r="J18" s="116">
        <v>0.32</v>
      </c>
      <c r="K18" s="117">
        <v>11.79</v>
      </c>
      <c r="L18" s="118">
        <v>24.53</v>
      </c>
      <c r="M18" s="116">
        <v>48.06</v>
      </c>
      <c r="N18" s="76"/>
      <c r="O18" s="84"/>
    </row>
    <row r="19" spans="1:15" ht="26.25" x14ac:dyDescent="0.25">
      <c r="A19" s="107">
        <v>560041</v>
      </c>
      <c r="B19" s="101" t="s">
        <v>25</v>
      </c>
      <c r="C19" s="115">
        <v>4.32</v>
      </c>
      <c r="D19" s="116">
        <v>4.0199999999999996</v>
      </c>
      <c r="E19" s="116">
        <v>4.7</v>
      </c>
      <c r="F19" s="116">
        <v>1.8</v>
      </c>
      <c r="G19" s="116">
        <v>2.5</v>
      </c>
      <c r="H19" s="116">
        <v>2.27</v>
      </c>
      <c r="I19" s="116">
        <v>0</v>
      </c>
      <c r="J19" s="116">
        <v>0</v>
      </c>
      <c r="K19" s="117">
        <v>19.61</v>
      </c>
      <c r="L19" s="118">
        <v>22.65</v>
      </c>
      <c r="M19" s="116">
        <v>86.58</v>
      </c>
      <c r="N19" s="76"/>
      <c r="O19" s="84"/>
    </row>
    <row r="20" spans="1:15" x14ac:dyDescent="0.25">
      <c r="A20" s="107">
        <v>560043</v>
      </c>
      <c r="B20" s="101" t="s">
        <v>26</v>
      </c>
      <c r="C20" s="115">
        <v>0.79</v>
      </c>
      <c r="D20" s="116">
        <v>5</v>
      </c>
      <c r="E20" s="116">
        <v>4.8499999999999996</v>
      </c>
      <c r="F20" s="116">
        <v>0.64</v>
      </c>
      <c r="G20" s="116">
        <v>1.57</v>
      </c>
      <c r="H20" s="116">
        <v>2.1800000000000002</v>
      </c>
      <c r="I20" s="116">
        <v>0</v>
      </c>
      <c r="J20" s="116">
        <v>0.18</v>
      </c>
      <c r="K20" s="117">
        <v>15.21</v>
      </c>
      <c r="L20" s="118">
        <v>24.5</v>
      </c>
      <c r="M20" s="116">
        <v>62.08</v>
      </c>
      <c r="N20" s="76"/>
      <c r="O20" s="84"/>
    </row>
    <row r="21" spans="1:15" x14ac:dyDescent="0.25">
      <c r="A21" s="107">
        <v>560045</v>
      </c>
      <c r="B21" s="101" t="s">
        <v>27</v>
      </c>
      <c r="C21" s="115">
        <v>4.4800000000000004</v>
      </c>
      <c r="D21" s="116">
        <v>5</v>
      </c>
      <c r="E21" s="116">
        <v>4.54</v>
      </c>
      <c r="F21" s="116">
        <v>0.16</v>
      </c>
      <c r="G21" s="116">
        <v>0.91</v>
      </c>
      <c r="H21" s="116">
        <v>2.5</v>
      </c>
      <c r="I21" s="116">
        <v>0</v>
      </c>
      <c r="J21" s="116">
        <v>0.11</v>
      </c>
      <c r="K21" s="117">
        <v>17.7</v>
      </c>
      <c r="L21" s="118">
        <v>24.43</v>
      </c>
      <c r="M21" s="116">
        <v>72.45</v>
      </c>
      <c r="N21" s="76"/>
      <c r="O21" s="84"/>
    </row>
    <row r="22" spans="1:15" x14ac:dyDescent="0.25">
      <c r="A22" s="107">
        <v>560047</v>
      </c>
      <c r="B22" s="101" t="s">
        <v>28</v>
      </c>
      <c r="C22" s="115">
        <v>4.22</v>
      </c>
      <c r="D22" s="116">
        <v>3.81</v>
      </c>
      <c r="E22" s="116">
        <v>3.62</v>
      </c>
      <c r="F22" s="116">
        <v>0.3</v>
      </c>
      <c r="G22" s="116">
        <v>2.5</v>
      </c>
      <c r="H22" s="116">
        <v>2.5</v>
      </c>
      <c r="I22" s="116">
        <v>0</v>
      </c>
      <c r="J22" s="116">
        <v>0.27</v>
      </c>
      <c r="K22" s="117">
        <v>17.22</v>
      </c>
      <c r="L22" s="118">
        <v>24.45</v>
      </c>
      <c r="M22" s="116">
        <v>70.430000000000007</v>
      </c>
      <c r="N22" s="76"/>
      <c r="O22" s="84"/>
    </row>
    <row r="23" spans="1:15" x14ac:dyDescent="0.25">
      <c r="A23" s="107">
        <v>560052</v>
      </c>
      <c r="B23" s="101" t="s">
        <v>30</v>
      </c>
      <c r="C23" s="115">
        <v>4.5199999999999996</v>
      </c>
      <c r="D23" s="116">
        <v>4.72</v>
      </c>
      <c r="E23" s="116">
        <v>4.4400000000000004</v>
      </c>
      <c r="F23" s="116">
        <v>0.44</v>
      </c>
      <c r="G23" s="116">
        <v>1.36</v>
      </c>
      <c r="H23" s="116">
        <v>2.44</v>
      </c>
      <c r="I23" s="116">
        <v>0</v>
      </c>
      <c r="J23" s="116">
        <v>1.44</v>
      </c>
      <c r="K23" s="117">
        <v>19.36</v>
      </c>
      <c r="L23" s="118">
        <v>24.4</v>
      </c>
      <c r="M23" s="116">
        <v>79.34</v>
      </c>
      <c r="N23" s="76"/>
      <c r="O23" s="84"/>
    </row>
    <row r="24" spans="1:15" x14ac:dyDescent="0.25">
      <c r="A24" s="107">
        <v>560053</v>
      </c>
      <c r="B24" s="101" t="s">
        <v>31</v>
      </c>
      <c r="C24" s="115">
        <v>3.21</v>
      </c>
      <c r="D24" s="116">
        <v>5</v>
      </c>
      <c r="E24" s="116">
        <v>4.96</v>
      </c>
      <c r="F24" s="116">
        <v>0.21</v>
      </c>
      <c r="G24" s="116">
        <v>2.44</v>
      </c>
      <c r="H24" s="116">
        <v>2.5</v>
      </c>
      <c r="I24" s="116">
        <v>0</v>
      </c>
      <c r="J24" s="116">
        <v>0.53</v>
      </c>
      <c r="K24" s="117">
        <v>18.850000000000001</v>
      </c>
      <c r="L24" s="118">
        <v>24.45</v>
      </c>
      <c r="M24" s="116">
        <v>77.099999999999994</v>
      </c>
      <c r="N24" s="76"/>
      <c r="O24" s="84"/>
    </row>
    <row r="25" spans="1:15" x14ac:dyDescent="0.25">
      <c r="A25" s="107">
        <v>560054</v>
      </c>
      <c r="B25" s="101" t="s">
        <v>32</v>
      </c>
      <c r="C25" s="115">
        <v>5</v>
      </c>
      <c r="D25" s="116">
        <v>5</v>
      </c>
      <c r="E25" s="116">
        <v>5</v>
      </c>
      <c r="F25" s="116">
        <v>0.63</v>
      </c>
      <c r="G25" s="116">
        <v>2.21</v>
      </c>
      <c r="H25" s="116">
        <v>2.16</v>
      </c>
      <c r="I25" s="116">
        <v>0</v>
      </c>
      <c r="J25" s="116">
        <v>0.8</v>
      </c>
      <c r="K25" s="117">
        <v>20.8</v>
      </c>
      <c r="L25" s="118">
        <v>24.38</v>
      </c>
      <c r="M25" s="116">
        <v>85.32</v>
      </c>
      <c r="N25" s="76"/>
      <c r="O25" s="84"/>
    </row>
    <row r="26" spans="1:15" x14ac:dyDescent="0.25">
      <c r="A26" s="107">
        <v>560055</v>
      </c>
      <c r="B26" s="101" t="s">
        <v>33</v>
      </c>
      <c r="C26" s="115">
        <v>3.1</v>
      </c>
      <c r="D26" s="116">
        <v>5</v>
      </c>
      <c r="E26" s="116">
        <v>2.64</v>
      </c>
      <c r="F26" s="116">
        <v>0.38</v>
      </c>
      <c r="G26" s="116">
        <v>2.5</v>
      </c>
      <c r="H26" s="116">
        <v>1.93</v>
      </c>
      <c r="I26" s="116">
        <v>0</v>
      </c>
      <c r="J26" s="116">
        <v>0</v>
      </c>
      <c r="K26" s="117">
        <v>15.55</v>
      </c>
      <c r="L26" s="118">
        <v>24.53</v>
      </c>
      <c r="M26" s="116">
        <v>63.39</v>
      </c>
      <c r="N26" s="76"/>
      <c r="O26" s="84"/>
    </row>
    <row r="27" spans="1:15" x14ac:dyDescent="0.25">
      <c r="A27" s="107">
        <v>560056</v>
      </c>
      <c r="B27" s="101" t="s">
        <v>34</v>
      </c>
      <c r="C27" s="115">
        <v>3.59</v>
      </c>
      <c r="D27" s="116">
        <v>5</v>
      </c>
      <c r="E27" s="116">
        <v>4.99</v>
      </c>
      <c r="F27" s="116">
        <v>0.72</v>
      </c>
      <c r="G27" s="116">
        <v>2.02</v>
      </c>
      <c r="H27" s="116">
        <v>1.79</v>
      </c>
      <c r="I27" s="116">
        <v>0</v>
      </c>
      <c r="J27" s="116">
        <v>0</v>
      </c>
      <c r="K27" s="117">
        <v>18.11</v>
      </c>
      <c r="L27" s="118">
        <v>24.55</v>
      </c>
      <c r="M27" s="116">
        <v>73.77</v>
      </c>
      <c r="N27" s="76"/>
      <c r="O27" s="84"/>
    </row>
    <row r="28" spans="1:15" x14ac:dyDescent="0.25">
      <c r="A28" s="107">
        <v>560057</v>
      </c>
      <c r="B28" s="101" t="s">
        <v>35</v>
      </c>
      <c r="C28" s="115">
        <v>5</v>
      </c>
      <c r="D28" s="116">
        <v>5</v>
      </c>
      <c r="E28" s="116">
        <v>5</v>
      </c>
      <c r="F28" s="116">
        <v>2.4300000000000002</v>
      </c>
      <c r="G28" s="116">
        <v>1.53</v>
      </c>
      <c r="H28" s="116">
        <v>0.94</v>
      </c>
      <c r="I28" s="116">
        <v>0</v>
      </c>
      <c r="J28" s="116">
        <v>1.97</v>
      </c>
      <c r="K28" s="117">
        <v>21.87</v>
      </c>
      <c r="L28" s="118">
        <v>24.48</v>
      </c>
      <c r="M28" s="116">
        <v>89.34</v>
      </c>
      <c r="N28" s="76"/>
      <c r="O28" s="84"/>
    </row>
    <row r="29" spans="1:15" x14ac:dyDescent="0.25">
      <c r="A29" s="107">
        <v>560058</v>
      </c>
      <c r="B29" s="101" t="s">
        <v>36</v>
      </c>
      <c r="C29" s="115">
        <v>4.03</v>
      </c>
      <c r="D29" s="116">
        <v>1.1000000000000001</v>
      </c>
      <c r="E29" s="116">
        <v>4.63</v>
      </c>
      <c r="F29" s="116">
        <v>0.22</v>
      </c>
      <c r="G29" s="116">
        <v>2.5</v>
      </c>
      <c r="H29" s="116">
        <v>2.09</v>
      </c>
      <c r="I29" s="116">
        <v>0</v>
      </c>
      <c r="J29" s="116">
        <v>0.08</v>
      </c>
      <c r="K29" s="117">
        <v>14.65</v>
      </c>
      <c r="L29" s="118">
        <v>24.45</v>
      </c>
      <c r="M29" s="116">
        <v>59.92</v>
      </c>
      <c r="N29" s="76"/>
      <c r="O29" s="84"/>
    </row>
    <row r="30" spans="1:15" x14ac:dyDescent="0.25">
      <c r="A30" s="107">
        <v>560059</v>
      </c>
      <c r="B30" s="101" t="s">
        <v>37</v>
      </c>
      <c r="C30" s="115">
        <v>4.75</v>
      </c>
      <c r="D30" s="116">
        <v>5</v>
      </c>
      <c r="E30" s="116">
        <v>5</v>
      </c>
      <c r="F30" s="116">
        <v>1.88</v>
      </c>
      <c r="G30" s="116">
        <v>2.5</v>
      </c>
      <c r="H30" s="116">
        <v>0.53</v>
      </c>
      <c r="I30" s="116">
        <v>0</v>
      </c>
      <c r="J30" s="116">
        <v>1.8</v>
      </c>
      <c r="K30" s="117">
        <v>21.46</v>
      </c>
      <c r="L30" s="118">
        <v>24.5</v>
      </c>
      <c r="M30" s="116">
        <v>87.59</v>
      </c>
      <c r="N30" s="76"/>
      <c r="O30" s="84"/>
    </row>
    <row r="31" spans="1:15" x14ac:dyDescent="0.25">
      <c r="A31" s="107">
        <v>560060</v>
      </c>
      <c r="B31" s="101" t="s">
        <v>38</v>
      </c>
      <c r="C31" s="115">
        <v>4.5599999999999996</v>
      </c>
      <c r="D31" s="116">
        <v>5</v>
      </c>
      <c r="E31" s="116">
        <v>4.34</v>
      </c>
      <c r="F31" s="116">
        <v>0.43</v>
      </c>
      <c r="G31" s="116">
        <v>2.5</v>
      </c>
      <c r="H31" s="116">
        <v>1.2</v>
      </c>
      <c r="I31" s="116">
        <v>0</v>
      </c>
      <c r="J31" s="116">
        <v>0.53</v>
      </c>
      <c r="K31" s="117">
        <v>18.559999999999999</v>
      </c>
      <c r="L31" s="118">
        <v>24.45</v>
      </c>
      <c r="M31" s="116">
        <v>75.91</v>
      </c>
      <c r="N31" s="76"/>
      <c r="O31" s="84"/>
    </row>
    <row r="32" spans="1:15" x14ac:dyDescent="0.25">
      <c r="A32" s="107">
        <v>560061</v>
      </c>
      <c r="B32" s="101" t="s">
        <v>39</v>
      </c>
      <c r="C32" s="115">
        <v>4.0199999999999996</v>
      </c>
      <c r="D32" s="116">
        <v>1.1200000000000001</v>
      </c>
      <c r="E32" s="116">
        <v>4.1900000000000004</v>
      </c>
      <c r="F32" s="116">
        <v>0.14000000000000001</v>
      </c>
      <c r="G32" s="116">
        <v>2.5</v>
      </c>
      <c r="H32" s="116">
        <v>1.93</v>
      </c>
      <c r="I32" s="116">
        <v>0</v>
      </c>
      <c r="J32" s="116">
        <v>0.75</v>
      </c>
      <c r="K32" s="117">
        <v>14.65</v>
      </c>
      <c r="L32" s="118">
        <v>24.43</v>
      </c>
      <c r="M32" s="116">
        <v>59.97</v>
      </c>
      <c r="N32" s="76"/>
      <c r="O32" s="84"/>
    </row>
    <row r="33" spans="1:15" x14ac:dyDescent="0.25">
      <c r="A33" s="107">
        <v>560062</v>
      </c>
      <c r="B33" s="101" t="s">
        <v>40</v>
      </c>
      <c r="C33" s="115">
        <v>2.27</v>
      </c>
      <c r="D33" s="116">
        <v>5</v>
      </c>
      <c r="E33" s="116">
        <v>4.17</v>
      </c>
      <c r="F33" s="116">
        <v>1.03</v>
      </c>
      <c r="G33" s="116">
        <v>0.72</v>
      </c>
      <c r="H33" s="116">
        <v>2.2799999999999998</v>
      </c>
      <c r="I33" s="116">
        <v>0</v>
      </c>
      <c r="J33" s="116">
        <v>0.34</v>
      </c>
      <c r="K33" s="117">
        <v>15.81</v>
      </c>
      <c r="L33" s="118">
        <v>24.48</v>
      </c>
      <c r="M33" s="116">
        <v>64.58</v>
      </c>
      <c r="N33" s="76"/>
      <c r="O33" s="84"/>
    </row>
    <row r="34" spans="1:15" x14ac:dyDescent="0.25">
      <c r="A34" s="107">
        <v>560063</v>
      </c>
      <c r="B34" s="101" t="s">
        <v>41</v>
      </c>
      <c r="C34" s="115">
        <v>2.31</v>
      </c>
      <c r="D34" s="116">
        <v>4.87</v>
      </c>
      <c r="E34" s="116">
        <v>3.85</v>
      </c>
      <c r="F34" s="116">
        <v>0.45</v>
      </c>
      <c r="G34" s="116">
        <v>2.5</v>
      </c>
      <c r="H34" s="116">
        <v>2.4700000000000002</v>
      </c>
      <c r="I34" s="116">
        <v>0</v>
      </c>
      <c r="J34" s="116">
        <v>0.84</v>
      </c>
      <c r="K34" s="117">
        <v>17.29</v>
      </c>
      <c r="L34" s="118">
        <v>24.43</v>
      </c>
      <c r="M34" s="116">
        <v>70.77</v>
      </c>
      <c r="N34" s="76"/>
      <c r="O34" s="84"/>
    </row>
    <row r="35" spans="1:15" x14ac:dyDescent="0.25">
      <c r="A35" s="107">
        <v>560064</v>
      </c>
      <c r="B35" s="101" t="s">
        <v>42</v>
      </c>
      <c r="C35" s="115">
        <v>5</v>
      </c>
      <c r="D35" s="116">
        <v>5</v>
      </c>
      <c r="E35" s="116">
        <v>5</v>
      </c>
      <c r="F35" s="116">
        <v>2.5</v>
      </c>
      <c r="G35" s="116">
        <v>1.44</v>
      </c>
      <c r="H35" s="116">
        <v>2.5</v>
      </c>
      <c r="I35" s="116">
        <v>0</v>
      </c>
      <c r="J35" s="116">
        <v>1.34</v>
      </c>
      <c r="K35" s="117">
        <v>22.78</v>
      </c>
      <c r="L35" s="118">
        <v>24.45</v>
      </c>
      <c r="M35" s="116">
        <v>93.17</v>
      </c>
      <c r="N35" s="76"/>
      <c r="O35" s="84"/>
    </row>
    <row r="36" spans="1:15" x14ac:dyDescent="0.25">
      <c r="A36" s="107">
        <v>560065</v>
      </c>
      <c r="B36" s="101" t="s">
        <v>43</v>
      </c>
      <c r="C36" s="115">
        <v>4.62</v>
      </c>
      <c r="D36" s="116">
        <v>5</v>
      </c>
      <c r="E36" s="116">
        <v>5</v>
      </c>
      <c r="F36" s="116">
        <v>0.06</v>
      </c>
      <c r="G36" s="116">
        <v>2.5</v>
      </c>
      <c r="H36" s="116">
        <v>1.23</v>
      </c>
      <c r="I36" s="116">
        <v>0</v>
      </c>
      <c r="J36" s="116">
        <v>0.72</v>
      </c>
      <c r="K36" s="117">
        <v>19.13</v>
      </c>
      <c r="L36" s="118">
        <v>24.53</v>
      </c>
      <c r="M36" s="116">
        <v>77.989999999999995</v>
      </c>
      <c r="N36" s="76"/>
      <c r="O36" s="84"/>
    </row>
    <row r="37" spans="1:15" x14ac:dyDescent="0.25">
      <c r="A37" s="107">
        <v>560066</v>
      </c>
      <c r="B37" s="101" t="s">
        <v>44</v>
      </c>
      <c r="C37" s="115">
        <v>3.65</v>
      </c>
      <c r="D37" s="116">
        <v>4.97</v>
      </c>
      <c r="E37" s="116">
        <v>3.72</v>
      </c>
      <c r="F37" s="116">
        <v>0.55000000000000004</v>
      </c>
      <c r="G37" s="116">
        <v>2.5</v>
      </c>
      <c r="H37" s="116">
        <v>2.4700000000000002</v>
      </c>
      <c r="I37" s="116">
        <v>0</v>
      </c>
      <c r="J37" s="116">
        <v>0.98</v>
      </c>
      <c r="K37" s="117">
        <v>18.84</v>
      </c>
      <c r="L37" s="118">
        <v>24.5</v>
      </c>
      <c r="M37" s="116">
        <v>76.900000000000006</v>
      </c>
      <c r="N37" s="76"/>
      <c r="O37" s="84"/>
    </row>
    <row r="38" spans="1:15" x14ac:dyDescent="0.25">
      <c r="A38" s="107">
        <v>560067</v>
      </c>
      <c r="B38" s="101" t="s">
        <v>45</v>
      </c>
      <c r="C38" s="115">
        <v>3.22</v>
      </c>
      <c r="D38" s="116">
        <v>5</v>
      </c>
      <c r="E38" s="116">
        <v>5</v>
      </c>
      <c r="F38" s="116">
        <v>0.11</v>
      </c>
      <c r="G38" s="116">
        <v>2.5</v>
      </c>
      <c r="H38" s="116">
        <v>0.63</v>
      </c>
      <c r="I38" s="116">
        <v>0</v>
      </c>
      <c r="J38" s="116">
        <v>0.65</v>
      </c>
      <c r="K38" s="117">
        <v>17.11</v>
      </c>
      <c r="L38" s="118">
        <v>24.4</v>
      </c>
      <c r="M38" s="116">
        <v>70.12</v>
      </c>
      <c r="N38" s="76"/>
      <c r="O38" s="84"/>
    </row>
    <row r="39" spans="1:15" x14ac:dyDescent="0.25">
      <c r="A39" s="107">
        <v>560068</v>
      </c>
      <c r="B39" s="101" t="s">
        <v>46</v>
      </c>
      <c r="C39" s="115">
        <v>3.93</v>
      </c>
      <c r="D39" s="116">
        <v>5</v>
      </c>
      <c r="E39" s="116">
        <v>5</v>
      </c>
      <c r="F39" s="116">
        <v>0.09</v>
      </c>
      <c r="G39" s="116">
        <v>2.5</v>
      </c>
      <c r="H39" s="116">
        <v>1.84</v>
      </c>
      <c r="I39" s="116">
        <v>0</v>
      </c>
      <c r="J39" s="116">
        <v>0.4</v>
      </c>
      <c r="K39" s="117">
        <v>18.760000000000002</v>
      </c>
      <c r="L39" s="118">
        <v>24.43</v>
      </c>
      <c r="M39" s="116">
        <v>76.790000000000006</v>
      </c>
      <c r="N39" s="76"/>
      <c r="O39" s="84"/>
    </row>
    <row r="40" spans="1:15" x14ac:dyDescent="0.25">
      <c r="A40" s="107">
        <v>560069</v>
      </c>
      <c r="B40" s="101" t="s">
        <v>47</v>
      </c>
      <c r="C40" s="115">
        <v>4.8600000000000003</v>
      </c>
      <c r="D40" s="116">
        <v>5</v>
      </c>
      <c r="E40" s="116">
        <v>5</v>
      </c>
      <c r="F40" s="116">
        <v>0.3</v>
      </c>
      <c r="G40" s="116">
        <v>2.5</v>
      </c>
      <c r="H40" s="116">
        <v>1.78</v>
      </c>
      <c r="I40" s="116">
        <v>0</v>
      </c>
      <c r="J40" s="116">
        <v>0.2</v>
      </c>
      <c r="K40" s="117">
        <v>19.64</v>
      </c>
      <c r="L40" s="118">
        <v>24.45</v>
      </c>
      <c r="M40" s="116">
        <v>80.33</v>
      </c>
      <c r="N40" s="76"/>
      <c r="O40" s="84"/>
    </row>
    <row r="41" spans="1:15" x14ac:dyDescent="0.25">
      <c r="A41" s="107">
        <v>560070</v>
      </c>
      <c r="B41" s="101" t="s">
        <v>48</v>
      </c>
      <c r="C41" s="115">
        <v>4.87</v>
      </c>
      <c r="D41" s="116">
        <v>5</v>
      </c>
      <c r="E41" s="116">
        <v>5</v>
      </c>
      <c r="F41" s="116">
        <v>2.06</v>
      </c>
      <c r="G41" s="116">
        <v>2.42</v>
      </c>
      <c r="H41" s="116">
        <v>2.36</v>
      </c>
      <c r="I41" s="116">
        <v>0</v>
      </c>
      <c r="J41" s="116">
        <v>1.61</v>
      </c>
      <c r="K41" s="117">
        <v>23.32</v>
      </c>
      <c r="L41" s="118">
        <v>24.38</v>
      </c>
      <c r="M41" s="116">
        <v>95.65</v>
      </c>
      <c r="N41" s="76"/>
      <c r="O41" s="84"/>
    </row>
    <row r="42" spans="1:15" x14ac:dyDescent="0.25">
      <c r="A42" s="107">
        <v>560071</v>
      </c>
      <c r="B42" s="101" t="s">
        <v>49</v>
      </c>
      <c r="C42" s="115">
        <v>4.3600000000000003</v>
      </c>
      <c r="D42" s="116">
        <v>5</v>
      </c>
      <c r="E42" s="116">
        <v>5</v>
      </c>
      <c r="F42" s="116">
        <v>0.56000000000000005</v>
      </c>
      <c r="G42" s="116">
        <v>2.2999999999999998</v>
      </c>
      <c r="H42" s="116">
        <v>0.63</v>
      </c>
      <c r="I42" s="116">
        <v>0</v>
      </c>
      <c r="J42" s="116">
        <v>0.05</v>
      </c>
      <c r="K42" s="117">
        <v>17.899999999999999</v>
      </c>
      <c r="L42" s="118">
        <v>24.38</v>
      </c>
      <c r="M42" s="116">
        <v>73.42</v>
      </c>
      <c r="N42" s="76"/>
      <c r="O42" s="84"/>
    </row>
    <row r="43" spans="1:15" x14ac:dyDescent="0.25">
      <c r="A43" s="107">
        <v>560072</v>
      </c>
      <c r="B43" s="101" t="s">
        <v>50</v>
      </c>
      <c r="C43" s="115">
        <v>4.1500000000000004</v>
      </c>
      <c r="D43" s="116">
        <v>5</v>
      </c>
      <c r="E43" s="116">
        <v>5</v>
      </c>
      <c r="F43" s="116">
        <v>0.61</v>
      </c>
      <c r="G43" s="116">
        <v>0.72</v>
      </c>
      <c r="H43" s="116">
        <v>1.45</v>
      </c>
      <c r="I43" s="116">
        <v>0</v>
      </c>
      <c r="J43" s="116">
        <v>0.85</v>
      </c>
      <c r="K43" s="117">
        <v>17.78</v>
      </c>
      <c r="L43" s="118">
        <v>24.48</v>
      </c>
      <c r="M43" s="116">
        <v>72.63</v>
      </c>
      <c r="N43" s="76"/>
      <c r="O43" s="84"/>
    </row>
    <row r="44" spans="1:15" x14ac:dyDescent="0.25">
      <c r="A44" s="107">
        <v>560073</v>
      </c>
      <c r="B44" s="101" t="s">
        <v>51</v>
      </c>
      <c r="C44" s="115">
        <v>5</v>
      </c>
      <c r="D44" s="116">
        <v>5</v>
      </c>
      <c r="E44" s="116">
        <v>5</v>
      </c>
      <c r="F44" s="116">
        <v>2.23</v>
      </c>
      <c r="G44" s="116">
        <v>2.5</v>
      </c>
      <c r="H44" s="116">
        <v>0.39</v>
      </c>
      <c r="I44" s="116">
        <v>0</v>
      </c>
      <c r="J44" s="116">
        <v>1.96</v>
      </c>
      <c r="K44" s="117">
        <v>22.08</v>
      </c>
      <c r="L44" s="118">
        <v>24.58</v>
      </c>
      <c r="M44" s="116">
        <v>89.83</v>
      </c>
      <c r="N44" s="76"/>
      <c r="O44" s="84"/>
    </row>
    <row r="45" spans="1:15" x14ac:dyDescent="0.25">
      <c r="A45" s="107">
        <v>560074</v>
      </c>
      <c r="B45" s="101" t="s">
        <v>52</v>
      </c>
      <c r="C45" s="115">
        <v>4.67</v>
      </c>
      <c r="D45" s="116">
        <v>4.43</v>
      </c>
      <c r="E45" s="116">
        <v>3.78</v>
      </c>
      <c r="F45" s="116">
        <v>0.22</v>
      </c>
      <c r="G45" s="116">
        <v>2.46</v>
      </c>
      <c r="H45" s="116">
        <v>1.87</v>
      </c>
      <c r="I45" s="116">
        <v>0</v>
      </c>
      <c r="J45" s="116">
        <v>0.74</v>
      </c>
      <c r="K45" s="117">
        <v>18.170000000000002</v>
      </c>
      <c r="L45" s="118">
        <v>24.4</v>
      </c>
      <c r="M45" s="116">
        <v>74.47</v>
      </c>
      <c r="N45" s="76"/>
      <c r="O45" s="84"/>
    </row>
    <row r="46" spans="1:15" x14ac:dyDescent="0.25">
      <c r="A46" s="107">
        <v>560075</v>
      </c>
      <c r="B46" s="101" t="s">
        <v>53</v>
      </c>
      <c r="C46" s="115">
        <v>3.97</v>
      </c>
      <c r="D46" s="116">
        <v>3.68</v>
      </c>
      <c r="E46" s="116">
        <v>4.3499999999999996</v>
      </c>
      <c r="F46" s="116">
        <v>1.83</v>
      </c>
      <c r="G46" s="116">
        <v>2.14</v>
      </c>
      <c r="H46" s="116">
        <v>2.2799999999999998</v>
      </c>
      <c r="I46" s="116">
        <v>0</v>
      </c>
      <c r="J46" s="116">
        <v>1.6</v>
      </c>
      <c r="K46" s="117">
        <v>19.850000000000001</v>
      </c>
      <c r="L46" s="118">
        <v>24.43</v>
      </c>
      <c r="M46" s="116">
        <v>81.25</v>
      </c>
      <c r="N46" s="76"/>
      <c r="O46" s="84"/>
    </row>
    <row r="47" spans="1:15" x14ac:dyDescent="0.25">
      <c r="A47" s="107">
        <v>560076</v>
      </c>
      <c r="B47" s="101" t="s">
        <v>54</v>
      </c>
      <c r="C47" s="115">
        <v>3.68</v>
      </c>
      <c r="D47" s="116">
        <v>5</v>
      </c>
      <c r="E47" s="116">
        <v>4.5</v>
      </c>
      <c r="F47" s="116">
        <v>0.94</v>
      </c>
      <c r="G47" s="116">
        <v>2.5</v>
      </c>
      <c r="H47" s="116">
        <v>2.4</v>
      </c>
      <c r="I47" s="116">
        <v>0</v>
      </c>
      <c r="J47" s="116">
        <v>0.3</v>
      </c>
      <c r="K47" s="117">
        <v>19.32</v>
      </c>
      <c r="L47" s="118">
        <v>24.45</v>
      </c>
      <c r="M47" s="116">
        <v>79.02</v>
      </c>
      <c r="N47" s="76"/>
      <c r="O47" s="84"/>
    </row>
    <row r="48" spans="1:15" x14ac:dyDescent="0.25">
      <c r="A48" s="107">
        <v>560077</v>
      </c>
      <c r="B48" s="101" t="s">
        <v>55</v>
      </c>
      <c r="C48" s="115">
        <v>3.7</v>
      </c>
      <c r="D48" s="116">
        <v>1.7</v>
      </c>
      <c r="E48" s="116">
        <v>1.41</v>
      </c>
      <c r="F48" s="116">
        <v>0.69</v>
      </c>
      <c r="G48" s="116">
        <v>2.5</v>
      </c>
      <c r="H48" s="116">
        <v>2.0099999999999998</v>
      </c>
      <c r="I48" s="116">
        <v>0</v>
      </c>
      <c r="J48" s="116">
        <v>0.9</v>
      </c>
      <c r="K48" s="117">
        <v>12.91</v>
      </c>
      <c r="L48" s="118">
        <v>24.58</v>
      </c>
      <c r="M48" s="116">
        <v>52.52</v>
      </c>
      <c r="N48" s="76"/>
      <c r="O48" s="84"/>
    </row>
    <row r="49" spans="1:15" x14ac:dyDescent="0.25">
      <c r="A49" s="107">
        <v>560078</v>
      </c>
      <c r="B49" s="101" t="s">
        <v>56</v>
      </c>
      <c r="C49" s="115">
        <v>3.31</v>
      </c>
      <c r="D49" s="116">
        <v>4.33</v>
      </c>
      <c r="E49" s="116">
        <v>4.87</v>
      </c>
      <c r="F49" s="116">
        <v>0.73</v>
      </c>
      <c r="G49" s="116">
        <v>1.37</v>
      </c>
      <c r="H49" s="116">
        <v>2.46</v>
      </c>
      <c r="I49" s="116">
        <v>0</v>
      </c>
      <c r="J49" s="116">
        <v>0.04</v>
      </c>
      <c r="K49" s="117">
        <v>17.11</v>
      </c>
      <c r="L49" s="118">
        <v>24.38</v>
      </c>
      <c r="M49" s="116">
        <v>70.180000000000007</v>
      </c>
      <c r="N49" s="76"/>
      <c r="O49" s="84"/>
    </row>
    <row r="50" spans="1:15" x14ac:dyDescent="0.25">
      <c r="A50" s="107">
        <v>560079</v>
      </c>
      <c r="B50" s="101" t="s">
        <v>57</v>
      </c>
      <c r="C50" s="115">
        <v>5</v>
      </c>
      <c r="D50" s="116">
        <v>5</v>
      </c>
      <c r="E50" s="116">
        <v>4.62</v>
      </c>
      <c r="F50" s="116">
        <v>0.99</v>
      </c>
      <c r="G50" s="116">
        <v>2.46</v>
      </c>
      <c r="H50" s="116">
        <v>2.37</v>
      </c>
      <c r="I50" s="116">
        <v>0</v>
      </c>
      <c r="J50" s="116">
        <v>1.79</v>
      </c>
      <c r="K50" s="117">
        <v>22.23</v>
      </c>
      <c r="L50" s="118">
        <v>24.45</v>
      </c>
      <c r="M50" s="116">
        <v>90.92</v>
      </c>
      <c r="N50" s="76"/>
      <c r="O50" s="84"/>
    </row>
    <row r="51" spans="1:15" x14ac:dyDescent="0.25">
      <c r="A51" s="107">
        <v>560080</v>
      </c>
      <c r="B51" s="101" t="s">
        <v>58</v>
      </c>
      <c r="C51" s="115">
        <v>3.04</v>
      </c>
      <c r="D51" s="116">
        <v>5</v>
      </c>
      <c r="E51" s="116">
        <v>5</v>
      </c>
      <c r="F51" s="116">
        <v>0.12</v>
      </c>
      <c r="G51" s="116">
        <v>2.5</v>
      </c>
      <c r="H51" s="116">
        <v>1.79</v>
      </c>
      <c r="I51" s="116">
        <v>0</v>
      </c>
      <c r="J51" s="116">
        <v>0.16</v>
      </c>
      <c r="K51" s="117">
        <v>17.61</v>
      </c>
      <c r="L51" s="118">
        <v>24.43</v>
      </c>
      <c r="M51" s="116">
        <v>72.08</v>
      </c>
      <c r="N51" s="76"/>
      <c r="O51" s="84"/>
    </row>
    <row r="52" spans="1:15" x14ac:dyDescent="0.25">
      <c r="A52" s="107">
        <v>560081</v>
      </c>
      <c r="B52" s="101" t="s">
        <v>59</v>
      </c>
      <c r="C52" s="115">
        <v>1.17</v>
      </c>
      <c r="D52" s="116">
        <v>5</v>
      </c>
      <c r="E52" s="116">
        <v>4.96</v>
      </c>
      <c r="F52" s="116">
        <v>0.44</v>
      </c>
      <c r="G52" s="116">
        <v>2.5</v>
      </c>
      <c r="H52" s="116">
        <v>1.99</v>
      </c>
      <c r="I52" s="116">
        <v>0</v>
      </c>
      <c r="J52" s="116">
        <v>0.38</v>
      </c>
      <c r="K52" s="117">
        <v>16.440000000000001</v>
      </c>
      <c r="L52" s="118">
        <v>24.35</v>
      </c>
      <c r="M52" s="116">
        <v>67.52</v>
      </c>
      <c r="N52" s="76"/>
      <c r="O52" s="84"/>
    </row>
    <row r="53" spans="1:15" x14ac:dyDescent="0.25">
      <c r="A53" s="107">
        <v>560082</v>
      </c>
      <c r="B53" s="101" t="s">
        <v>60</v>
      </c>
      <c r="C53" s="115">
        <v>3.53</v>
      </c>
      <c r="D53" s="116">
        <v>5</v>
      </c>
      <c r="E53" s="116">
        <v>5</v>
      </c>
      <c r="F53" s="116">
        <v>0.49</v>
      </c>
      <c r="G53" s="116">
        <v>1.92</v>
      </c>
      <c r="H53" s="116">
        <v>1.89</v>
      </c>
      <c r="I53" s="116">
        <v>0</v>
      </c>
      <c r="J53" s="116">
        <v>0.18</v>
      </c>
      <c r="K53" s="117">
        <v>18.010000000000002</v>
      </c>
      <c r="L53" s="118">
        <v>24.5</v>
      </c>
      <c r="M53" s="116">
        <v>73.510000000000005</v>
      </c>
      <c r="N53" s="76"/>
      <c r="O53" s="84"/>
    </row>
    <row r="54" spans="1:15" x14ac:dyDescent="0.25">
      <c r="A54" s="107">
        <v>560083</v>
      </c>
      <c r="B54" s="101" t="s">
        <v>61</v>
      </c>
      <c r="C54" s="115">
        <v>4.4000000000000004</v>
      </c>
      <c r="D54" s="116">
        <v>0.95</v>
      </c>
      <c r="E54" s="116">
        <v>4.9000000000000004</v>
      </c>
      <c r="F54" s="116">
        <v>0.17</v>
      </c>
      <c r="G54" s="116">
        <v>1.98</v>
      </c>
      <c r="H54" s="116">
        <v>1.64</v>
      </c>
      <c r="I54" s="116">
        <v>0</v>
      </c>
      <c r="J54" s="116">
        <v>0.55000000000000004</v>
      </c>
      <c r="K54" s="117">
        <v>14.59</v>
      </c>
      <c r="L54" s="118">
        <v>24.53</v>
      </c>
      <c r="M54" s="116">
        <v>59.48</v>
      </c>
      <c r="N54" s="76"/>
      <c r="O54" s="84"/>
    </row>
    <row r="55" spans="1:15" x14ac:dyDescent="0.25">
      <c r="A55" s="107">
        <v>560084</v>
      </c>
      <c r="B55" s="101" t="s">
        <v>62</v>
      </c>
      <c r="C55" s="115">
        <v>2.39</v>
      </c>
      <c r="D55" s="116">
        <v>2.48</v>
      </c>
      <c r="E55" s="116">
        <v>0.49</v>
      </c>
      <c r="F55" s="116">
        <v>0</v>
      </c>
      <c r="G55" s="116">
        <v>2.31</v>
      </c>
      <c r="H55" s="116">
        <v>2.5</v>
      </c>
      <c r="I55" s="116">
        <v>0</v>
      </c>
      <c r="J55" s="116">
        <v>0</v>
      </c>
      <c r="K55" s="117">
        <v>10.17</v>
      </c>
      <c r="L55" s="118">
        <v>24.38</v>
      </c>
      <c r="M55" s="116">
        <v>41.71</v>
      </c>
      <c r="N55" s="76"/>
      <c r="O55" s="84"/>
    </row>
    <row r="56" spans="1:15" ht="26.25" x14ac:dyDescent="0.25">
      <c r="A56" s="107">
        <v>560085</v>
      </c>
      <c r="B56" s="101" t="s">
        <v>63</v>
      </c>
      <c r="C56" s="115">
        <v>2.34</v>
      </c>
      <c r="D56" s="116">
        <v>4.8499999999999996</v>
      </c>
      <c r="E56" s="116">
        <v>4.8499999999999996</v>
      </c>
      <c r="F56" s="116">
        <v>0.61</v>
      </c>
      <c r="G56" s="116">
        <v>2.5</v>
      </c>
      <c r="H56" s="116">
        <v>2.5</v>
      </c>
      <c r="I56" s="116">
        <v>0</v>
      </c>
      <c r="J56" s="116">
        <v>0</v>
      </c>
      <c r="K56" s="117">
        <v>17.649999999999999</v>
      </c>
      <c r="L56" s="118">
        <v>24.93</v>
      </c>
      <c r="M56" s="116">
        <v>70.8</v>
      </c>
      <c r="N56" s="76"/>
      <c r="O56" s="84"/>
    </row>
    <row r="57" spans="1:15" ht="26.25" x14ac:dyDescent="0.25">
      <c r="A57" s="107">
        <v>560086</v>
      </c>
      <c r="B57" s="101" t="s">
        <v>64</v>
      </c>
      <c r="C57" s="115">
        <v>4.9800000000000004</v>
      </c>
      <c r="D57" s="116">
        <v>5</v>
      </c>
      <c r="E57" s="116">
        <v>5</v>
      </c>
      <c r="F57" s="116">
        <v>0.92</v>
      </c>
      <c r="G57" s="116">
        <v>2.2999999999999998</v>
      </c>
      <c r="H57" s="116">
        <v>2.5</v>
      </c>
      <c r="I57" s="116">
        <v>0</v>
      </c>
      <c r="J57" s="116">
        <v>0.12</v>
      </c>
      <c r="K57" s="117">
        <v>20.82</v>
      </c>
      <c r="L57" s="118">
        <v>24.9</v>
      </c>
      <c r="M57" s="116">
        <v>83.61</v>
      </c>
      <c r="N57" s="76"/>
      <c r="O57" s="84"/>
    </row>
    <row r="58" spans="1:15" x14ac:dyDescent="0.25">
      <c r="A58" s="107">
        <v>560087</v>
      </c>
      <c r="B58" s="101" t="s">
        <v>65</v>
      </c>
      <c r="C58" s="115">
        <v>4.0199999999999996</v>
      </c>
      <c r="D58" s="116">
        <v>2.02</v>
      </c>
      <c r="E58" s="116">
        <v>2.95</v>
      </c>
      <c r="F58" s="116">
        <v>1.26</v>
      </c>
      <c r="G58" s="116">
        <v>1.5</v>
      </c>
      <c r="H58" s="116">
        <v>2.5</v>
      </c>
      <c r="I58" s="116">
        <v>0</v>
      </c>
      <c r="J58" s="116">
        <v>0.63</v>
      </c>
      <c r="K58" s="117">
        <v>14.88</v>
      </c>
      <c r="L58" s="118">
        <v>25</v>
      </c>
      <c r="M58" s="116">
        <v>59.52</v>
      </c>
      <c r="N58" s="76"/>
      <c r="O58" s="84"/>
    </row>
    <row r="59" spans="1:15" ht="26.25" x14ac:dyDescent="0.25">
      <c r="A59" s="107">
        <v>560088</v>
      </c>
      <c r="B59" s="101" t="s">
        <v>66</v>
      </c>
      <c r="C59" s="115">
        <v>2.19</v>
      </c>
      <c r="D59" s="116">
        <v>5</v>
      </c>
      <c r="E59" s="116">
        <v>3.43</v>
      </c>
      <c r="F59" s="116">
        <v>0.22</v>
      </c>
      <c r="G59" s="116">
        <v>2.5</v>
      </c>
      <c r="H59" s="116">
        <v>2.5</v>
      </c>
      <c r="I59" s="116">
        <v>0</v>
      </c>
      <c r="J59" s="116">
        <v>0.38</v>
      </c>
      <c r="K59" s="117">
        <v>16.22</v>
      </c>
      <c r="L59" s="118">
        <v>25</v>
      </c>
      <c r="M59" s="116">
        <v>64.88</v>
      </c>
      <c r="N59" s="76"/>
      <c r="O59" s="84"/>
    </row>
    <row r="60" spans="1:15" ht="26.25" x14ac:dyDescent="0.25">
      <c r="A60" s="107">
        <v>560089</v>
      </c>
      <c r="B60" s="101" t="s">
        <v>67</v>
      </c>
      <c r="C60" s="115">
        <v>5</v>
      </c>
      <c r="D60" s="116">
        <v>1.89</v>
      </c>
      <c r="E60" s="116">
        <v>5</v>
      </c>
      <c r="F60" s="116">
        <v>1.3</v>
      </c>
      <c r="G60" s="116">
        <v>1.01</v>
      </c>
      <c r="H60" s="116">
        <v>2.5</v>
      </c>
      <c r="I60" s="116">
        <v>0</v>
      </c>
      <c r="J60" s="116">
        <v>0.68</v>
      </c>
      <c r="K60" s="117">
        <v>17.38</v>
      </c>
      <c r="L60" s="118">
        <v>25</v>
      </c>
      <c r="M60" s="116">
        <v>69.52</v>
      </c>
      <c r="N60" s="76"/>
      <c r="O60" s="84"/>
    </row>
    <row r="61" spans="1:15" ht="26.25" x14ac:dyDescent="0.25">
      <c r="A61" s="107">
        <v>560096</v>
      </c>
      <c r="B61" s="101" t="s">
        <v>108</v>
      </c>
      <c r="C61" s="115">
        <v>0.1</v>
      </c>
      <c r="D61" s="116">
        <v>1.78</v>
      </c>
      <c r="E61" s="116">
        <v>0</v>
      </c>
      <c r="F61" s="116">
        <v>0.47</v>
      </c>
      <c r="G61" s="116">
        <v>2.4300000000000002</v>
      </c>
      <c r="H61" s="116">
        <v>2.4300000000000002</v>
      </c>
      <c r="I61" s="116">
        <v>0</v>
      </c>
      <c r="J61" s="116">
        <v>0</v>
      </c>
      <c r="K61" s="117">
        <v>7.21</v>
      </c>
      <c r="L61" s="118">
        <v>24.93</v>
      </c>
      <c r="M61" s="116">
        <v>28.92</v>
      </c>
      <c r="N61" s="76"/>
      <c r="O61" s="84"/>
    </row>
    <row r="62" spans="1:15" ht="26.25" x14ac:dyDescent="0.25">
      <c r="A62" s="107">
        <v>560098</v>
      </c>
      <c r="B62" s="101" t="s">
        <v>69</v>
      </c>
      <c r="C62" s="115">
        <v>0</v>
      </c>
      <c r="D62" s="116">
        <v>2.08</v>
      </c>
      <c r="E62" s="116">
        <v>0</v>
      </c>
      <c r="F62" s="116">
        <v>0.46</v>
      </c>
      <c r="G62" s="116">
        <v>2.5</v>
      </c>
      <c r="H62" s="116">
        <v>2.5</v>
      </c>
      <c r="I62" s="116">
        <v>0</v>
      </c>
      <c r="J62" s="116">
        <v>0</v>
      </c>
      <c r="K62" s="117">
        <v>7.54</v>
      </c>
      <c r="L62" s="118">
        <v>25</v>
      </c>
      <c r="M62" s="116">
        <v>30.16</v>
      </c>
      <c r="N62" s="76"/>
      <c r="O62" s="84"/>
    </row>
    <row r="63" spans="1:15" s="121" customFormat="1" ht="26.25" x14ac:dyDescent="0.25">
      <c r="A63" s="107">
        <v>560099</v>
      </c>
      <c r="B63" s="101" t="s">
        <v>70</v>
      </c>
      <c r="C63" s="115">
        <v>0.38</v>
      </c>
      <c r="D63" s="116">
        <v>1.84</v>
      </c>
      <c r="E63" s="116">
        <v>0</v>
      </c>
      <c r="F63" s="116">
        <v>0.65</v>
      </c>
      <c r="G63" s="116">
        <v>2.25</v>
      </c>
      <c r="H63" s="116">
        <v>2.39</v>
      </c>
      <c r="I63" s="116">
        <v>0</v>
      </c>
      <c r="J63" s="116">
        <v>0</v>
      </c>
      <c r="K63" s="117">
        <v>7.51</v>
      </c>
      <c r="L63" s="118">
        <v>24.85</v>
      </c>
      <c r="M63" s="116">
        <v>30.22</v>
      </c>
      <c r="N63" s="119"/>
      <c r="O63" s="120"/>
    </row>
    <row r="64" spans="1:15" s="121" customFormat="1" x14ac:dyDescent="0.25">
      <c r="A64" s="107">
        <v>560205</v>
      </c>
      <c r="B64" s="101" t="s">
        <v>109</v>
      </c>
      <c r="C64" s="115">
        <v>4.49</v>
      </c>
      <c r="D64" s="116">
        <v>0</v>
      </c>
      <c r="E64" s="116">
        <v>0</v>
      </c>
      <c r="F64" s="116">
        <v>1.6</v>
      </c>
      <c r="G64" s="116">
        <v>0</v>
      </c>
      <c r="H64" s="116">
        <v>0</v>
      </c>
      <c r="I64" s="116"/>
      <c r="J64" s="116">
        <v>0</v>
      </c>
      <c r="K64" s="117">
        <v>6.09</v>
      </c>
      <c r="L64" s="118">
        <v>23.55</v>
      </c>
      <c r="M64" s="116">
        <v>25.86</v>
      </c>
      <c r="N64" s="119"/>
      <c r="O64" s="120"/>
    </row>
    <row r="65" spans="1:15" ht="39" x14ac:dyDescent="0.25">
      <c r="A65" s="107">
        <v>560206</v>
      </c>
      <c r="B65" s="101" t="s">
        <v>24</v>
      </c>
      <c r="C65" s="115">
        <v>3.75</v>
      </c>
      <c r="D65" s="116">
        <v>3.22</v>
      </c>
      <c r="E65" s="116">
        <v>3.84</v>
      </c>
      <c r="F65" s="116">
        <v>1.1200000000000001</v>
      </c>
      <c r="G65" s="116">
        <v>2.1800000000000002</v>
      </c>
      <c r="H65" s="116">
        <v>2.5</v>
      </c>
      <c r="I65" s="116">
        <v>0</v>
      </c>
      <c r="J65" s="116">
        <v>0.33</v>
      </c>
      <c r="K65" s="117">
        <v>16.940000000000001</v>
      </c>
      <c r="L65" s="118">
        <v>25</v>
      </c>
      <c r="M65" s="116">
        <v>67.760000000000005</v>
      </c>
      <c r="N65" s="76"/>
      <c r="O65" s="84"/>
    </row>
    <row r="66" spans="1:15" ht="39" x14ac:dyDescent="0.25">
      <c r="A66" s="122">
        <v>560214</v>
      </c>
      <c r="B66" s="101" t="s">
        <v>29</v>
      </c>
      <c r="C66" s="115">
        <v>1.1399999999999999</v>
      </c>
      <c r="D66" s="116">
        <v>0.96</v>
      </c>
      <c r="E66" s="116">
        <v>4.38</v>
      </c>
      <c r="F66" s="116">
        <v>0.52</v>
      </c>
      <c r="G66" s="116">
        <v>2.5</v>
      </c>
      <c r="H66" s="116">
        <v>2.5</v>
      </c>
      <c r="I66" s="116">
        <v>0</v>
      </c>
      <c r="J66" s="116">
        <v>0.59</v>
      </c>
      <c r="K66" s="117">
        <v>12.59</v>
      </c>
      <c r="L66" s="118">
        <v>24.4</v>
      </c>
      <c r="M66" s="116">
        <v>51.6</v>
      </c>
      <c r="N66" s="76"/>
      <c r="O66" s="84"/>
    </row>
  </sheetData>
  <mergeCells count="6">
    <mergeCell ref="J1:M1"/>
    <mergeCell ref="A2:M2"/>
    <mergeCell ref="A3:A5"/>
    <mergeCell ref="K3:K5"/>
    <mergeCell ref="L3:L5"/>
    <mergeCell ref="M3:M5"/>
  </mergeCells>
  <pageMargins left="0.7" right="0.7" top="0.75" bottom="0.75" header="0.3" footer="0.3"/>
  <pageSetup paperSize="9" scale="8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view="pageBreakPreview" zoomScaleNormal="100" zoomScaleSheetLayoutView="100" workbookViewId="0">
      <pane xSplit="2" ySplit="4" topLeftCell="C62" activePane="bottomRight" state="frozen"/>
      <selection pane="topRight" activeCell="C1" sqref="C1"/>
      <selection pane="bottomLeft" activeCell="A5" sqref="A5"/>
      <selection pane="bottomRight" activeCell="E1" sqref="E1:G1"/>
    </sheetView>
  </sheetViews>
  <sheetFormatPr defaultRowHeight="15" x14ac:dyDescent="0.25"/>
  <cols>
    <col min="1" max="1" width="8.42578125" style="1" customWidth="1"/>
    <col min="2" max="2" width="30.28515625" style="103" customWidth="1"/>
    <col min="3" max="3" width="16.7109375" customWidth="1"/>
    <col min="4" max="4" width="18" customWidth="1"/>
    <col min="5" max="5" width="15" customWidth="1"/>
    <col min="6" max="6" width="13.28515625" customWidth="1"/>
    <col min="7" max="7" width="14.85546875" customWidth="1"/>
    <col min="257" max="257" width="8.42578125" customWidth="1"/>
    <col min="258" max="258" width="30.28515625" customWidth="1"/>
    <col min="259" max="259" width="16.7109375" customWidth="1"/>
    <col min="260" max="260" width="18" customWidth="1"/>
    <col min="261" max="261" width="15" customWidth="1"/>
    <col min="262" max="262" width="13.28515625" customWidth="1"/>
    <col min="263" max="263" width="14.85546875" customWidth="1"/>
    <col min="513" max="513" width="8.42578125" customWidth="1"/>
    <col min="514" max="514" width="30.28515625" customWidth="1"/>
    <col min="515" max="515" width="16.7109375" customWidth="1"/>
    <col min="516" max="516" width="18" customWidth="1"/>
    <col min="517" max="517" width="15" customWidth="1"/>
    <col min="518" max="518" width="13.28515625" customWidth="1"/>
    <col min="519" max="519" width="14.85546875" customWidth="1"/>
    <col min="769" max="769" width="8.42578125" customWidth="1"/>
    <col min="770" max="770" width="30.28515625" customWidth="1"/>
    <col min="771" max="771" width="16.7109375" customWidth="1"/>
    <col min="772" max="772" width="18" customWidth="1"/>
    <col min="773" max="773" width="15" customWidth="1"/>
    <col min="774" max="774" width="13.28515625" customWidth="1"/>
    <col min="775" max="775" width="14.85546875" customWidth="1"/>
    <col min="1025" max="1025" width="8.42578125" customWidth="1"/>
    <col min="1026" max="1026" width="30.28515625" customWidth="1"/>
    <col min="1027" max="1027" width="16.7109375" customWidth="1"/>
    <col min="1028" max="1028" width="18" customWidth="1"/>
    <col min="1029" max="1029" width="15" customWidth="1"/>
    <col min="1030" max="1030" width="13.28515625" customWidth="1"/>
    <col min="1031" max="1031" width="14.85546875" customWidth="1"/>
    <col min="1281" max="1281" width="8.42578125" customWidth="1"/>
    <col min="1282" max="1282" width="30.28515625" customWidth="1"/>
    <col min="1283" max="1283" width="16.7109375" customWidth="1"/>
    <col min="1284" max="1284" width="18" customWidth="1"/>
    <col min="1285" max="1285" width="15" customWidth="1"/>
    <col min="1286" max="1286" width="13.28515625" customWidth="1"/>
    <col min="1287" max="1287" width="14.85546875" customWidth="1"/>
    <col min="1537" max="1537" width="8.42578125" customWidth="1"/>
    <col min="1538" max="1538" width="30.28515625" customWidth="1"/>
    <col min="1539" max="1539" width="16.7109375" customWidth="1"/>
    <col min="1540" max="1540" width="18" customWidth="1"/>
    <col min="1541" max="1541" width="15" customWidth="1"/>
    <col min="1542" max="1542" width="13.28515625" customWidth="1"/>
    <col min="1543" max="1543" width="14.85546875" customWidth="1"/>
    <col min="1793" max="1793" width="8.42578125" customWidth="1"/>
    <col min="1794" max="1794" width="30.28515625" customWidth="1"/>
    <col min="1795" max="1795" width="16.7109375" customWidth="1"/>
    <col min="1796" max="1796" width="18" customWidth="1"/>
    <col min="1797" max="1797" width="15" customWidth="1"/>
    <col min="1798" max="1798" width="13.28515625" customWidth="1"/>
    <col min="1799" max="1799" width="14.85546875" customWidth="1"/>
    <col min="2049" max="2049" width="8.42578125" customWidth="1"/>
    <col min="2050" max="2050" width="30.28515625" customWidth="1"/>
    <col min="2051" max="2051" width="16.7109375" customWidth="1"/>
    <col min="2052" max="2052" width="18" customWidth="1"/>
    <col min="2053" max="2053" width="15" customWidth="1"/>
    <col min="2054" max="2054" width="13.28515625" customWidth="1"/>
    <col min="2055" max="2055" width="14.85546875" customWidth="1"/>
    <col min="2305" max="2305" width="8.42578125" customWidth="1"/>
    <col min="2306" max="2306" width="30.28515625" customWidth="1"/>
    <col min="2307" max="2307" width="16.7109375" customWidth="1"/>
    <col min="2308" max="2308" width="18" customWidth="1"/>
    <col min="2309" max="2309" width="15" customWidth="1"/>
    <col min="2310" max="2310" width="13.28515625" customWidth="1"/>
    <col min="2311" max="2311" width="14.85546875" customWidth="1"/>
    <col min="2561" max="2561" width="8.42578125" customWidth="1"/>
    <col min="2562" max="2562" width="30.28515625" customWidth="1"/>
    <col min="2563" max="2563" width="16.7109375" customWidth="1"/>
    <col min="2564" max="2564" width="18" customWidth="1"/>
    <col min="2565" max="2565" width="15" customWidth="1"/>
    <col min="2566" max="2566" width="13.28515625" customWidth="1"/>
    <col min="2567" max="2567" width="14.85546875" customWidth="1"/>
    <col min="2817" max="2817" width="8.42578125" customWidth="1"/>
    <col min="2818" max="2818" width="30.28515625" customWidth="1"/>
    <col min="2819" max="2819" width="16.7109375" customWidth="1"/>
    <col min="2820" max="2820" width="18" customWidth="1"/>
    <col min="2821" max="2821" width="15" customWidth="1"/>
    <col min="2822" max="2822" width="13.28515625" customWidth="1"/>
    <col min="2823" max="2823" width="14.85546875" customWidth="1"/>
    <col min="3073" max="3073" width="8.42578125" customWidth="1"/>
    <col min="3074" max="3074" width="30.28515625" customWidth="1"/>
    <col min="3075" max="3075" width="16.7109375" customWidth="1"/>
    <col min="3076" max="3076" width="18" customWidth="1"/>
    <col min="3077" max="3077" width="15" customWidth="1"/>
    <col min="3078" max="3078" width="13.28515625" customWidth="1"/>
    <col min="3079" max="3079" width="14.85546875" customWidth="1"/>
    <col min="3329" max="3329" width="8.42578125" customWidth="1"/>
    <col min="3330" max="3330" width="30.28515625" customWidth="1"/>
    <col min="3331" max="3331" width="16.7109375" customWidth="1"/>
    <col min="3332" max="3332" width="18" customWidth="1"/>
    <col min="3333" max="3333" width="15" customWidth="1"/>
    <col min="3334" max="3334" width="13.28515625" customWidth="1"/>
    <col min="3335" max="3335" width="14.85546875" customWidth="1"/>
    <col min="3585" max="3585" width="8.42578125" customWidth="1"/>
    <col min="3586" max="3586" width="30.28515625" customWidth="1"/>
    <col min="3587" max="3587" width="16.7109375" customWidth="1"/>
    <col min="3588" max="3588" width="18" customWidth="1"/>
    <col min="3589" max="3589" width="15" customWidth="1"/>
    <col min="3590" max="3590" width="13.28515625" customWidth="1"/>
    <col min="3591" max="3591" width="14.85546875" customWidth="1"/>
    <col min="3841" max="3841" width="8.42578125" customWidth="1"/>
    <col min="3842" max="3842" width="30.28515625" customWidth="1"/>
    <col min="3843" max="3843" width="16.7109375" customWidth="1"/>
    <col min="3844" max="3844" width="18" customWidth="1"/>
    <col min="3845" max="3845" width="15" customWidth="1"/>
    <col min="3846" max="3846" width="13.28515625" customWidth="1"/>
    <col min="3847" max="3847" width="14.85546875" customWidth="1"/>
    <col min="4097" max="4097" width="8.42578125" customWidth="1"/>
    <col min="4098" max="4098" width="30.28515625" customWidth="1"/>
    <col min="4099" max="4099" width="16.7109375" customWidth="1"/>
    <col min="4100" max="4100" width="18" customWidth="1"/>
    <col min="4101" max="4101" width="15" customWidth="1"/>
    <col min="4102" max="4102" width="13.28515625" customWidth="1"/>
    <col min="4103" max="4103" width="14.85546875" customWidth="1"/>
    <col min="4353" max="4353" width="8.42578125" customWidth="1"/>
    <col min="4354" max="4354" width="30.28515625" customWidth="1"/>
    <col min="4355" max="4355" width="16.7109375" customWidth="1"/>
    <col min="4356" max="4356" width="18" customWidth="1"/>
    <col min="4357" max="4357" width="15" customWidth="1"/>
    <col min="4358" max="4358" width="13.28515625" customWidth="1"/>
    <col min="4359" max="4359" width="14.85546875" customWidth="1"/>
    <col min="4609" max="4609" width="8.42578125" customWidth="1"/>
    <col min="4610" max="4610" width="30.28515625" customWidth="1"/>
    <col min="4611" max="4611" width="16.7109375" customWidth="1"/>
    <col min="4612" max="4612" width="18" customWidth="1"/>
    <col min="4613" max="4613" width="15" customWidth="1"/>
    <col min="4614" max="4614" width="13.28515625" customWidth="1"/>
    <col min="4615" max="4615" width="14.85546875" customWidth="1"/>
    <col min="4865" max="4865" width="8.42578125" customWidth="1"/>
    <col min="4866" max="4866" width="30.28515625" customWidth="1"/>
    <col min="4867" max="4867" width="16.7109375" customWidth="1"/>
    <col min="4868" max="4868" width="18" customWidth="1"/>
    <col min="4869" max="4869" width="15" customWidth="1"/>
    <col min="4870" max="4870" width="13.28515625" customWidth="1"/>
    <col min="4871" max="4871" width="14.85546875" customWidth="1"/>
    <col min="5121" max="5121" width="8.42578125" customWidth="1"/>
    <col min="5122" max="5122" width="30.28515625" customWidth="1"/>
    <col min="5123" max="5123" width="16.7109375" customWidth="1"/>
    <col min="5124" max="5124" width="18" customWidth="1"/>
    <col min="5125" max="5125" width="15" customWidth="1"/>
    <col min="5126" max="5126" width="13.28515625" customWidth="1"/>
    <col min="5127" max="5127" width="14.85546875" customWidth="1"/>
    <col min="5377" max="5377" width="8.42578125" customWidth="1"/>
    <col min="5378" max="5378" width="30.28515625" customWidth="1"/>
    <col min="5379" max="5379" width="16.7109375" customWidth="1"/>
    <col min="5380" max="5380" width="18" customWidth="1"/>
    <col min="5381" max="5381" width="15" customWidth="1"/>
    <col min="5382" max="5382" width="13.28515625" customWidth="1"/>
    <col min="5383" max="5383" width="14.85546875" customWidth="1"/>
    <col min="5633" max="5633" width="8.42578125" customWidth="1"/>
    <col min="5634" max="5634" width="30.28515625" customWidth="1"/>
    <col min="5635" max="5635" width="16.7109375" customWidth="1"/>
    <col min="5636" max="5636" width="18" customWidth="1"/>
    <col min="5637" max="5637" width="15" customWidth="1"/>
    <col min="5638" max="5638" width="13.28515625" customWidth="1"/>
    <col min="5639" max="5639" width="14.85546875" customWidth="1"/>
    <col min="5889" max="5889" width="8.42578125" customWidth="1"/>
    <col min="5890" max="5890" width="30.28515625" customWidth="1"/>
    <col min="5891" max="5891" width="16.7109375" customWidth="1"/>
    <col min="5892" max="5892" width="18" customWidth="1"/>
    <col min="5893" max="5893" width="15" customWidth="1"/>
    <col min="5894" max="5894" width="13.28515625" customWidth="1"/>
    <col min="5895" max="5895" width="14.85546875" customWidth="1"/>
    <col min="6145" max="6145" width="8.42578125" customWidth="1"/>
    <col min="6146" max="6146" width="30.28515625" customWidth="1"/>
    <col min="6147" max="6147" width="16.7109375" customWidth="1"/>
    <col min="6148" max="6148" width="18" customWidth="1"/>
    <col min="6149" max="6149" width="15" customWidth="1"/>
    <col min="6150" max="6150" width="13.28515625" customWidth="1"/>
    <col min="6151" max="6151" width="14.85546875" customWidth="1"/>
    <col min="6401" max="6401" width="8.42578125" customWidth="1"/>
    <col min="6402" max="6402" width="30.28515625" customWidth="1"/>
    <col min="6403" max="6403" width="16.7109375" customWidth="1"/>
    <col min="6404" max="6404" width="18" customWidth="1"/>
    <col min="6405" max="6405" width="15" customWidth="1"/>
    <col min="6406" max="6406" width="13.28515625" customWidth="1"/>
    <col min="6407" max="6407" width="14.85546875" customWidth="1"/>
    <col min="6657" max="6657" width="8.42578125" customWidth="1"/>
    <col min="6658" max="6658" width="30.28515625" customWidth="1"/>
    <col min="6659" max="6659" width="16.7109375" customWidth="1"/>
    <col min="6660" max="6660" width="18" customWidth="1"/>
    <col min="6661" max="6661" width="15" customWidth="1"/>
    <col min="6662" max="6662" width="13.28515625" customWidth="1"/>
    <col min="6663" max="6663" width="14.85546875" customWidth="1"/>
    <col min="6913" max="6913" width="8.42578125" customWidth="1"/>
    <col min="6914" max="6914" width="30.28515625" customWidth="1"/>
    <col min="6915" max="6915" width="16.7109375" customWidth="1"/>
    <col min="6916" max="6916" width="18" customWidth="1"/>
    <col min="6917" max="6917" width="15" customWidth="1"/>
    <col min="6918" max="6918" width="13.28515625" customWidth="1"/>
    <col min="6919" max="6919" width="14.85546875" customWidth="1"/>
    <col min="7169" max="7169" width="8.42578125" customWidth="1"/>
    <col min="7170" max="7170" width="30.28515625" customWidth="1"/>
    <col min="7171" max="7171" width="16.7109375" customWidth="1"/>
    <col min="7172" max="7172" width="18" customWidth="1"/>
    <col min="7173" max="7173" width="15" customWidth="1"/>
    <col min="7174" max="7174" width="13.28515625" customWidth="1"/>
    <col min="7175" max="7175" width="14.85546875" customWidth="1"/>
    <col min="7425" max="7425" width="8.42578125" customWidth="1"/>
    <col min="7426" max="7426" width="30.28515625" customWidth="1"/>
    <col min="7427" max="7427" width="16.7109375" customWidth="1"/>
    <col min="7428" max="7428" width="18" customWidth="1"/>
    <col min="7429" max="7429" width="15" customWidth="1"/>
    <col min="7430" max="7430" width="13.28515625" customWidth="1"/>
    <col min="7431" max="7431" width="14.85546875" customWidth="1"/>
    <col min="7681" max="7681" width="8.42578125" customWidth="1"/>
    <col min="7682" max="7682" width="30.28515625" customWidth="1"/>
    <col min="7683" max="7683" width="16.7109375" customWidth="1"/>
    <col min="7684" max="7684" width="18" customWidth="1"/>
    <col min="7685" max="7685" width="15" customWidth="1"/>
    <col min="7686" max="7686" width="13.28515625" customWidth="1"/>
    <col min="7687" max="7687" width="14.85546875" customWidth="1"/>
    <col min="7937" max="7937" width="8.42578125" customWidth="1"/>
    <col min="7938" max="7938" width="30.28515625" customWidth="1"/>
    <col min="7939" max="7939" width="16.7109375" customWidth="1"/>
    <col min="7940" max="7940" width="18" customWidth="1"/>
    <col min="7941" max="7941" width="15" customWidth="1"/>
    <col min="7942" max="7942" width="13.28515625" customWidth="1"/>
    <col min="7943" max="7943" width="14.85546875" customWidth="1"/>
    <col min="8193" max="8193" width="8.42578125" customWidth="1"/>
    <col min="8194" max="8194" width="30.28515625" customWidth="1"/>
    <col min="8195" max="8195" width="16.7109375" customWidth="1"/>
    <col min="8196" max="8196" width="18" customWidth="1"/>
    <col min="8197" max="8197" width="15" customWidth="1"/>
    <col min="8198" max="8198" width="13.28515625" customWidth="1"/>
    <col min="8199" max="8199" width="14.85546875" customWidth="1"/>
    <col min="8449" max="8449" width="8.42578125" customWidth="1"/>
    <col min="8450" max="8450" width="30.28515625" customWidth="1"/>
    <col min="8451" max="8451" width="16.7109375" customWidth="1"/>
    <col min="8452" max="8452" width="18" customWidth="1"/>
    <col min="8453" max="8453" width="15" customWidth="1"/>
    <col min="8454" max="8454" width="13.28515625" customWidth="1"/>
    <col min="8455" max="8455" width="14.85546875" customWidth="1"/>
    <col min="8705" max="8705" width="8.42578125" customWidth="1"/>
    <col min="8706" max="8706" width="30.28515625" customWidth="1"/>
    <col min="8707" max="8707" width="16.7109375" customWidth="1"/>
    <col min="8708" max="8708" width="18" customWidth="1"/>
    <col min="8709" max="8709" width="15" customWidth="1"/>
    <col min="8710" max="8710" width="13.28515625" customWidth="1"/>
    <col min="8711" max="8711" width="14.85546875" customWidth="1"/>
    <col min="8961" max="8961" width="8.42578125" customWidth="1"/>
    <col min="8962" max="8962" width="30.28515625" customWidth="1"/>
    <col min="8963" max="8963" width="16.7109375" customWidth="1"/>
    <col min="8964" max="8964" width="18" customWidth="1"/>
    <col min="8965" max="8965" width="15" customWidth="1"/>
    <col min="8966" max="8966" width="13.28515625" customWidth="1"/>
    <col min="8967" max="8967" width="14.85546875" customWidth="1"/>
    <col min="9217" max="9217" width="8.42578125" customWidth="1"/>
    <col min="9218" max="9218" width="30.28515625" customWidth="1"/>
    <col min="9219" max="9219" width="16.7109375" customWidth="1"/>
    <col min="9220" max="9220" width="18" customWidth="1"/>
    <col min="9221" max="9221" width="15" customWidth="1"/>
    <col min="9222" max="9222" width="13.28515625" customWidth="1"/>
    <col min="9223" max="9223" width="14.85546875" customWidth="1"/>
    <col min="9473" max="9473" width="8.42578125" customWidth="1"/>
    <col min="9474" max="9474" width="30.28515625" customWidth="1"/>
    <col min="9475" max="9475" width="16.7109375" customWidth="1"/>
    <col min="9476" max="9476" width="18" customWidth="1"/>
    <col min="9477" max="9477" width="15" customWidth="1"/>
    <col min="9478" max="9478" width="13.28515625" customWidth="1"/>
    <col min="9479" max="9479" width="14.85546875" customWidth="1"/>
    <col min="9729" max="9729" width="8.42578125" customWidth="1"/>
    <col min="9730" max="9730" width="30.28515625" customWidth="1"/>
    <col min="9731" max="9731" width="16.7109375" customWidth="1"/>
    <col min="9732" max="9732" width="18" customWidth="1"/>
    <col min="9733" max="9733" width="15" customWidth="1"/>
    <col min="9734" max="9734" width="13.28515625" customWidth="1"/>
    <col min="9735" max="9735" width="14.85546875" customWidth="1"/>
    <col min="9985" max="9985" width="8.42578125" customWidth="1"/>
    <col min="9986" max="9986" width="30.28515625" customWidth="1"/>
    <col min="9987" max="9987" width="16.7109375" customWidth="1"/>
    <col min="9988" max="9988" width="18" customWidth="1"/>
    <col min="9989" max="9989" width="15" customWidth="1"/>
    <col min="9990" max="9990" width="13.28515625" customWidth="1"/>
    <col min="9991" max="9991" width="14.85546875" customWidth="1"/>
    <col min="10241" max="10241" width="8.42578125" customWidth="1"/>
    <col min="10242" max="10242" width="30.28515625" customWidth="1"/>
    <col min="10243" max="10243" width="16.7109375" customWidth="1"/>
    <col min="10244" max="10244" width="18" customWidth="1"/>
    <col min="10245" max="10245" width="15" customWidth="1"/>
    <col min="10246" max="10246" width="13.28515625" customWidth="1"/>
    <col min="10247" max="10247" width="14.85546875" customWidth="1"/>
    <col min="10497" max="10497" width="8.42578125" customWidth="1"/>
    <col min="10498" max="10498" width="30.28515625" customWidth="1"/>
    <col min="10499" max="10499" width="16.7109375" customWidth="1"/>
    <col min="10500" max="10500" width="18" customWidth="1"/>
    <col min="10501" max="10501" width="15" customWidth="1"/>
    <col min="10502" max="10502" width="13.28515625" customWidth="1"/>
    <col min="10503" max="10503" width="14.85546875" customWidth="1"/>
    <col min="10753" max="10753" width="8.42578125" customWidth="1"/>
    <col min="10754" max="10754" width="30.28515625" customWidth="1"/>
    <col min="10755" max="10755" width="16.7109375" customWidth="1"/>
    <col min="10756" max="10756" width="18" customWidth="1"/>
    <col min="10757" max="10757" width="15" customWidth="1"/>
    <col min="10758" max="10758" width="13.28515625" customWidth="1"/>
    <col min="10759" max="10759" width="14.85546875" customWidth="1"/>
    <col min="11009" max="11009" width="8.42578125" customWidth="1"/>
    <col min="11010" max="11010" width="30.28515625" customWidth="1"/>
    <col min="11011" max="11011" width="16.7109375" customWidth="1"/>
    <col min="11012" max="11012" width="18" customWidth="1"/>
    <col min="11013" max="11013" width="15" customWidth="1"/>
    <col min="11014" max="11014" width="13.28515625" customWidth="1"/>
    <col min="11015" max="11015" width="14.85546875" customWidth="1"/>
    <col min="11265" max="11265" width="8.42578125" customWidth="1"/>
    <col min="11266" max="11266" width="30.28515625" customWidth="1"/>
    <col min="11267" max="11267" width="16.7109375" customWidth="1"/>
    <col min="11268" max="11268" width="18" customWidth="1"/>
    <col min="11269" max="11269" width="15" customWidth="1"/>
    <col min="11270" max="11270" width="13.28515625" customWidth="1"/>
    <col min="11271" max="11271" width="14.85546875" customWidth="1"/>
    <col min="11521" max="11521" width="8.42578125" customWidth="1"/>
    <col min="11522" max="11522" width="30.28515625" customWidth="1"/>
    <col min="11523" max="11523" width="16.7109375" customWidth="1"/>
    <col min="11524" max="11524" width="18" customWidth="1"/>
    <col min="11525" max="11525" width="15" customWidth="1"/>
    <col min="11526" max="11526" width="13.28515625" customWidth="1"/>
    <col min="11527" max="11527" width="14.85546875" customWidth="1"/>
    <col min="11777" max="11777" width="8.42578125" customWidth="1"/>
    <col min="11778" max="11778" width="30.28515625" customWidth="1"/>
    <col min="11779" max="11779" width="16.7109375" customWidth="1"/>
    <col min="11780" max="11780" width="18" customWidth="1"/>
    <col min="11781" max="11781" width="15" customWidth="1"/>
    <col min="11782" max="11782" width="13.28515625" customWidth="1"/>
    <col min="11783" max="11783" width="14.85546875" customWidth="1"/>
    <col min="12033" max="12033" width="8.42578125" customWidth="1"/>
    <col min="12034" max="12034" width="30.28515625" customWidth="1"/>
    <col min="12035" max="12035" width="16.7109375" customWidth="1"/>
    <col min="12036" max="12036" width="18" customWidth="1"/>
    <col min="12037" max="12037" width="15" customWidth="1"/>
    <col min="12038" max="12038" width="13.28515625" customWidth="1"/>
    <col min="12039" max="12039" width="14.85546875" customWidth="1"/>
    <col min="12289" max="12289" width="8.42578125" customWidth="1"/>
    <col min="12290" max="12290" width="30.28515625" customWidth="1"/>
    <col min="12291" max="12291" width="16.7109375" customWidth="1"/>
    <col min="12292" max="12292" width="18" customWidth="1"/>
    <col min="12293" max="12293" width="15" customWidth="1"/>
    <col min="12294" max="12294" width="13.28515625" customWidth="1"/>
    <col min="12295" max="12295" width="14.85546875" customWidth="1"/>
    <col min="12545" max="12545" width="8.42578125" customWidth="1"/>
    <col min="12546" max="12546" width="30.28515625" customWidth="1"/>
    <col min="12547" max="12547" width="16.7109375" customWidth="1"/>
    <col min="12548" max="12548" width="18" customWidth="1"/>
    <col min="12549" max="12549" width="15" customWidth="1"/>
    <col min="12550" max="12550" width="13.28515625" customWidth="1"/>
    <col min="12551" max="12551" width="14.85546875" customWidth="1"/>
    <col min="12801" max="12801" width="8.42578125" customWidth="1"/>
    <col min="12802" max="12802" width="30.28515625" customWidth="1"/>
    <col min="12803" max="12803" width="16.7109375" customWidth="1"/>
    <col min="12804" max="12804" width="18" customWidth="1"/>
    <col min="12805" max="12805" width="15" customWidth="1"/>
    <col min="12806" max="12806" width="13.28515625" customWidth="1"/>
    <col min="12807" max="12807" width="14.85546875" customWidth="1"/>
    <col min="13057" max="13057" width="8.42578125" customWidth="1"/>
    <col min="13058" max="13058" width="30.28515625" customWidth="1"/>
    <col min="13059" max="13059" width="16.7109375" customWidth="1"/>
    <col min="13060" max="13060" width="18" customWidth="1"/>
    <col min="13061" max="13061" width="15" customWidth="1"/>
    <col min="13062" max="13062" width="13.28515625" customWidth="1"/>
    <col min="13063" max="13063" width="14.85546875" customWidth="1"/>
    <col min="13313" max="13313" width="8.42578125" customWidth="1"/>
    <col min="13314" max="13314" width="30.28515625" customWidth="1"/>
    <col min="13315" max="13315" width="16.7109375" customWidth="1"/>
    <col min="13316" max="13316" width="18" customWidth="1"/>
    <col min="13317" max="13317" width="15" customWidth="1"/>
    <col min="13318" max="13318" width="13.28515625" customWidth="1"/>
    <col min="13319" max="13319" width="14.85546875" customWidth="1"/>
    <col min="13569" max="13569" width="8.42578125" customWidth="1"/>
    <col min="13570" max="13570" width="30.28515625" customWidth="1"/>
    <col min="13571" max="13571" width="16.7109375" customWidth="1"/>
    <col min="13572" max="13572" width="18" customWidth="1"/>
    <col min="13573" max="13573" width="15" customWidth="1"/>
    <col min="13574" max="13574" width="13.28515625" customWidth="1"/>
    <col min="13575" max="13575" width="14.85546875" customWidth="1"/>
    <col min="13825" max="13825" width="8.42578125" customWidth="1"/>
    <col min="13826" max="13826" width="30.28515625" customWidth="1"/>
    <col min="13827" max="13827" width="16.7109375" customWidth="1"/>
    <col min="13828" max="13828" width="18" customWidth="1"/>
    <col min="13829" max="13829" width="15" customWidth="1"/>
    <col min="13830" max="13830" width="13.28515625" customWidth="1"/>
    <col min="13831" max="13831" width="14.85546875" customWidth="1"/>
    <col min="14081" max="14081" width="8.42578125" customWidth="1"/>
    <col min="14082" max="14082" width="30.28515625" customWidth="1"/>
    <col min="14083" max="14083" width="16.7109375" customWidth="1"/>
    <col min="14084" max="14084" width="18" customWidth="1"/>
    <col min="14085" max="14085" width="15" customWidth="1"/>
    <col min="14086" max="14086" width="13.28515625" customWidth="1"/>
    <col min="14087" max="14087" width="14.85546875" customWidth="1"/>
    <col min="14337" max="14337" width="8.42578125" customWidth="1"/>
    <col min="14338" max="14338" width="30.28515625" customWidth="1"/>
    <col min="14339" max="14339" width="16.7109375" customWidth="1"/>
    <col min="14340" max="14340" width="18" customWidth="1"/>
    <col min="14341" max="14341" width="15" customWidth="1"/>
    <col min="14342" max="14342" width="13.28515625" customWidth="1"/>
    <col min="14343" max="14343" width="14.85546875" customWidth="1"/>
    <col min="14593" max="14593" width="8.42578125" customWidth="1"/>
    <col min="14594" max="14594" width="30.28515625" customWidth="1"/>
    <col min="14595" max="14595" width="16.7109375" customWidth="1"/>
    <col min="14596" max="14596" width="18" customWidth="1"/>
    <col min="14597" max="14597" width="15" customWidth="1"/>
    <col min="14598" max="14598" width="13.28515625" customWidth="1"/>
    <col min="14599" max="14599" width="14.85546875" customWidth="1"/>
    <col min="14849" max="14849" width="8.42578125" customWidth="1"/>
    <col min="14850" max="14850" width="30.28515625" customWidth="1"/>
    <col min="14851" max="14851" width="16.7109375" customWidth="1"/>
    <col min="14852" max="14852" width="18" customWidth="1"/>
    <col min="14853" max="14853" width="15" customWidth="1"/>
    <col min="14854" max="14854" width="13.28515625" customWidth="1"/>
    <col min="14855" max="14855" width="14.85546875" customWidth="1"/>
    <col min="15105" max="15105" width="8.42578125" customWidth="1"/>
    <col min="15106" max="15106" width="30.28515625" customWidth="1"/>
    <col min="15107" max="15107" width="16.7109375" customWidth="1"/>
    <col min="15108" max="15108" width="18" customWidth="1"/>
    <col min="15109" max="15109" width="15" customWidth="1"/>
    <col min="15110" max="15110" width="13.28515625" customWidth="1"/>
    <col min="15111" max="15111" width="14.85546875" customWidth="1"/>
    <col min="15361" max="15361" width="8.42578125" customWidth="1"/>
    <col min="15362" max="15362" width="30.28515625" customWidth="1"/>
    <col min="15363" max="15363" width="16.7109375" customWidth="1"/>
    <col min="15364" max="15364" width="18" customWidth="1"/>
    <col min="15365" max="15365" width="15" customWidth="1"/>
    <col min="15366" max="15366" width="13.28515625" customWidth="1"/>
    <col min="15367" max="15367" width="14.85546875" customWidth="1"/>
    <col min="15617" max="15617" width="8.42578125" customWidth="1"/>
    <col min="15618" max="15618" width="30.28515625" customWidth="1"/>
    <col min="15619" max="15619" width="16.7109375" customWidth="1"/>
    <col min="15620" max="15620" width="18" customWidth="1"/>
    <col min="15621" max="15621" width="15" customWidth="1"/>
    <col min="15622" max="15622" width="13.28515625" customWidth="1"/>
    <col min="15623" max="15623" width="14.85546875" customWidth="1"/>
    <col min="15873" max="15873" width="8.42578125" customWidth="1"/>
    <col min="15874" max="15874" width="30.28515625" customWidth="1"/>
    <col min="15875" max="15875" width="16.7109375" customWidth="1"/>
    <col min="15876" max="15876" width="18" customWidth="1"/>
    <col min="15877" max="15877" width="15" customWidth="1"/>
    <col min="15878" max="15878" width="13.28515625" customWidth="1"/>
    <col min="15879" max="15879" width="14.85546875" customWidth="1"/>
    <col min="16129" max="16129" width="8.42578125" customWidth="1"/>
    <col min="16130" max="16130" width="30.28515625" customWidth="1"/>
    <col min="16131" max="16131" width="16.7109375" customWidth="1"/>
    <col min="16132" max="16132" width="18" customWidth="1"/>
    <col min="16133" max="16133" width="15" customWidth="1"/>
    <col min="16134" max="16134" width="13.28515625" customWidth="1"/>
    <col min="16135" max="16135" width="14.85546875" customWidth="1"/>
  </cols>
  <sheetData>
    <row r="1" spans="1:7" ht="44.25" customHeight="1" x14ac:dyDescent="0.25">
      <c r="A1" s="38"/>
      <c r="B1" s="42"/>
      <c r="C1" s="68"/>
      <c r="D1" s="68"/>
      <c r="E1" s="237" t="s">
        <v>251</v>
      </c>
      <c r="F1" s="237"/>
      <c r="G1" s="237"/>
    </row>
    <row r="2" spans="1:7" ht="66.75" customHeight="1" x14ac:dyDescent="0.25">
      <c r="A2" s="244" t="s">
        <v>144</v>
      </c>
      <c r="B2" s="244"/>
      <c r="C2" s="244"/>
      <c r="D2" s="244"/>
      <c r="E2" s="244"/>
      <c r="F2" s="244"/>
      <c r="G2" s="244"/>
    </row>
    <row r="3" spans="1:7" ht="2.25" customHeight="1" x14ac:dyDescent="0.25">
      <c r="A3" s="244"/>
      <c r="B3" s="244"/>
      <c r="C3" s="244"/>
      <c r="D3" s="244"/>
      <c r="E3" s="244"/>
      <c r="F3" s="244"/>
      <c r="G3" s="244"/>
    </row>
    <row r="4" spans="1:7" ht="77.25" customHeight="1" x14ac:dyDescent="0.25">
      <c r="A4" s="104" t="s">
        <v>96</v>
      </c>
      <c r="B4" s="105" t="s">
        <v>97</v>
      </c>
      <c r="C4" s="106" t="s">
        <v>145</v>
      </c>
      <c r="D4" s="106" t="s">
        <v>146</v>
      </c>
      <c r="E4" s="106" t="s">
        <v>147</v>
      </c>
      <c r="F4" s="106" t="s">
        <v>148</v>
      </c>
      <c r="G4" s="106" t="s">
        <v>149</v>
      </c>
    </row>
    <row r="5" spans="1:7" ht="26.25" x14ac:dyDescent="0.25">
      <c r="A5" s="107">
        <v>560002</v>
      </c>
      <c r="B5" s="101" t="s">
        <v>11</v>
      </c>
      <c r="C5" s="108">
        <v>0</v>
      </c>
      <c r="D5" s="108">
        <v>17460</v>
      </c>
      <c r="E5" s="109">
        <f>C5+D5</f>
        <v>17460</v>
      </c>
      <c r="F5" s="110">
        <f>C5/E5</f>
        <v>0</v>
      </c>
      <c r="G5" s="110">
        <f>D5/E5</f>
        <v>1</v>
      </c>
    </row>
    <row r="6" spans="1:7" ht="26.25" x14ac:dyDescent="0.25">
      <c r="A6" s="107">
        <v>560014</v>
      </c>
      <c r="B6" s="101" t="s">
        <v>12</v>
      </c>
      <c r="C6" s="108">
        <v>72</v>
      </c>
      <c r="D6" s="108">
        <v>5040</v>
      </c>
      <c r="E6" s="109">
        <f t="shared" ref="E6:E65" si="0">C6+D6</f>
        <v>5112</v>
      </c>
      <c r="F6" s="110">
        <f t="shared" ref="F6:F65" si="1">C6/E6</f>
        <v>0.01</v>
      </c>
      <c r="G6" s="110">
        <f t="shared" ref="G6:G65" si="2">D6/E6</f>
        <v>0.99</v>
      </c>
    </row>
    <row r="7" spans="1:7" x14ac:dyDescent="0.25">
      <c r="A7" s="107">
        <v>560017</v>
      </c>
      <c r="B7" s="101" t="s">
        <v>13</v>
      </c>
      <c r="C7" s="108">
        <v>2</v>
      </c>
      <c r="D7" s="108">
        <v>78411</v>
      </c>
      <c r="E7" s="109">
        <f t="shared" si="0"/>
        <v>78413</v>
      </c>
      <c r="F7" s="110">
        <f t="shared" si="1"/>
        <v>0</v>
      </c>
      <c r="G7" s="110">
        <f t="shared" si="2"/>
        <v>1</v>
      </c>
    </row>
    <row r="8" spans="1:7" x14ac:dyDescent="0.25">
      <c r="A8" s="107">
        <v>560019</v>
      </c>
      <c r="B8" s="101" t="s">
        <v>14</v>
      </c>
      <c r="C8" s="108">
        <v>4252</v>
      </c>
      <c r="D8" s="108">
        <v>88329</v>
      </c>
      <c r="E8" s="109">
        <f t="shared" si="0"/>
        <v>92581</v>
      </c>
      <c r="F8" s="110">
        <f t="shared" si="1"/>
        <v>0.05</v>
      </c>
      <c r="G8" s="110">
        <f t="shared" si="2"/>
        <v>0.95</v>
      </c>
    </row>
    <row r="9" spans="1:7" x14ac:dyDescent="0.25">
      <c r="A9" s="107">
        <v>560021</v>
      </c>
      <c r="B9" s="101" t="s">
        <v>15</v>
      </c>
      <c r="C9" s="108">
        <v>39000</v>
      </c>
      <c r="D9" s="108">
        <v>56060</v>
      </c>
      <c r="E9" s="109">
        <f t="shared" si="0"/>
        <v>95060</v>
      </c>
      <c r="F9" s="110">
        <f t="shared" si="1"/>
        <v>0.41</v>
      </c>
      <c r="G9" s="110">
        <f t="shared" si="2"/>
        <v>0.59</v>
      </c>
    </row>
    <row r="10" spans="1:7" x14ac:dyDescent="0.25">
      <c r="A10" s="107">
        <v>560022</v>
      </c>
      <c r="B10" s="101" t="s">
        <v>16</v>
      </c>
      <c r="C10" s="108">
        <v>23379</v>
      </c>
      <c r="D10" s="108">
        <v>67018</v>
      </c>
      <c r="E10" s="109">
        <f t="shared" si="0"/>
        <v>90397</v>
      </c>
      <c r="F10" s="110">
        <f t="shared" si="1"/>
        <v>0.26</v>
      </c>
      <c r="G10" s="110">
        <f t="shared" si="2"/>
        <v>0.74</v>
      </c>
    </row>
    <row r="11" spans="1:7" x14ac:dyDescent="0.25">
      <c r="A11" s="107">
        <v>560024</v>
      </c>
      <c r="B11" s="101" t="s">
        <v>17</v>
      </c>
      <c r="C11" s="108">
        <v>51487</v>
      </c>
      <c r="D11" s="108">
        <v>2666</v>
      </c>
      <c r="E11" s="109">
        <f t="shared" si="0"/>
        <v>54153</v>
      </c>
      <c r="F11" s="110">
        <f t="shared" si="1"/>
        <v>0.95</v>
      </c>
      <c r="G11" s="110">
        <f t="shared" si="2"/>
        <v>0.05</v>
      </c>
    </row>
    <row r="12" spans="1:7" ht="26.25" x14ac:dyDescent="0.25">
      <c r="A12" s="107">
        <v>560026</v>
      </c>
      <c r="B12" s="101" t="s">
        <v>18</v>
      </c>
      <c r="C12" s="108">
        <v>19977</v>
      </c>
      <c r="D12" s="108">
        <v>99113</v>
      </c>
      <c r="E12" s="109">
        <f t="shared" si="0"/>
        <v>119090</v>
      </c>
      <c r="F12" s="110">
        <f t="shared" si="1"/>
        <v>0.17</v>
      </c>
      <c r="G12" s="110">
        <f t="shared" si="2"/>
        <v>0.83</v>
      </c>
    </row>
    <row r="13" spans="1:7" x14ac:dyDescent="0.25">
      <c r="A13" s="107">
        <v>560032</v>
      </c>
      <c r="B13" s="101" t="s">
        <v>20</v>
      </c>
      <c r="C13" s="108">
        <v>0</v>
      </c>
      <c r="D13" s="108">
        <v>20268</v>
      </c>
      <c r="E13" s="109">
        <f t="shared" si="0"/>
        <v>20268</v>
      </c>
      <c r="F13" s="110">
        <f t="shared" si="1"/>
        <v>0</v>
      </c>
      <c r="G13" s="110">
        <f t="shared" si="2"/>
        <v>1</v>
      </c>
    </row>
    <row r="14" spans="1:7" x14ac:dyDescent="0.25">
      <c r="A14" s="107">
        <v>560033</v>
      </c>
      <c r="B14" s="101" t="s">
        <v>21</v>
      </c>
      <c r="C14" s="108">
        <v>0</v>
      </c>
      <c r="D14" s="108">
        <v>42740</v>
      </c>
      <c r="E14" s="109">
        <f t="shared" si="0"/>
        <v>42740</v>
      </c>
      <c r="F14" s="110">
        <f t="shared" si="1"/>
        <v>0</v>
      </c>
      <c r="G14" s="110">
        <f t="shared" si="2"/>
        <v>1</v>
      </c>
    </row>
    <row r="15" spans="1:7" x14ac:dyDescent="0.25">
      <c r="A15" s="107">
        <v>560034</v>
      </c>
      <c r="B15" s="101" t="s">
        <v>22</v>
      </c>
      <c r="C15" s="108">
        <v>3</v>
      </c>
      <c r="D15" s="108">
        <v>37727</v>
      </c>
      <c r="E15" s="109">
        <f t="shared" si="0"/>
        <v>37730</v>
      </c>
      <c r="F15" s="110">
        <f t="shared" si="1"/>
        <v>0</v>
      </c>
      <c r="G15" s="110">
        <f t="shared" si="2"/>
        <v>1</v>
      </c>
    </row>
    <row r="16" spans="1:7" x14ac:dyDescent="0.25">
      <c r="A16" s="107">
        <v>560035</v>
      </c>
      <c r="B16" s="101" t="s">
        <v>23</v>
      </c>
      <c r="C16" s="108">
        <v>30613</v>
      </c>
      <c r="D16" s="108">
        <v>1770</v>
      </c>
      <c r="E16" s="109">
        <f t="shared" si="0"/>
        <v>32383</v>
      </c>
      <c r="F16" s="110">
        <f t="shared" si="1"/>
        <v>0.95</v>
      </c>
      <c r="G16" s="110">
        <f t="shared" si="2"/>
        <v>0.05</v>
      </c>
    </row>
    <row r="17" spans="1:7" x14ac:dyDescent="0.25">
      <c r="A17" s="107">
        <v>560036</v>
      </c>
      <c r="B17" s="101" t="s">
        <v>19</v>
      </c>
      <c r="C17" s="108">
        <v>10701</v>
      </c>
      <c r="D17" s="108">
        <v>46433</v>
      </c>
      <c r="E17" s="109">
        <f t="shared" si="0"/>
        <v>57134</v>
      </c>
      <c r="F17" s="110">
        <f t="shared" si="1"/>
        <v>0.19</v>
      </c>
      <c r="G17" s="110">
        <f t="shared" si="2"/>
        <v>0.81</v>
      </c>
    </row>
    <row r="18" spans="1:7" x14ac:dyDescent="0.25">
      <c r="A18" s="107">
        <v>560041</v>
      </c>
      <c r="B18" s="101" t="s">
        <v>25</v>
      </c>
      <c r="C18" s="108">
        <v>19588</v>
      </c>
      <c r="D18" s="108">
        <v>1355</v>
      </c>
      <c r="E18" s="109">
        <f t="shared" si="0"/>
        <v>20943</v>
      </c>
      <c r="F18" s="110">
        <f t="shared" si="1"/>
        <v>0.94</v>
      </c>
      <c r="G18" s="110">
        <f t="shared" si="2"/>
        <v>0.06</v>
      </c>
    </row>
    <row r="19" spans="1:7" x14ac:dyDescent="0.25">
      <c r="A19" s="107">
        <v>560043</v>
      </c>
      <c r="B19" s="101" t="s">
        <v>26</v>
      </c>
      <c r="C19" s="108">
        <v>5156</v>
      </c>
      <c r="D19" s="108">
        <v>20802</v>
      </c>
      <c r="E19" s="109">
        <f t="shared" si="0"/>
        <v>25958</v>
      </c>
      <c r="F19" s="110">
        <f t="shared" si="1"/>
        <v>0.2</v>
      </c>
      <c r="G19" s="110">
        <f t="shared" si="2"/>
        <v>0.8</v>
      </c>
    </row>
    <row r="20" spans="1:7" x14ac:dyDescent="0.25">
      <c r="A20" s="107">
        <v>560045</v>
      </c>
      <c r="B20" s="101" t="s">
        <v>27</v>
      </c>
      <c r="C20" s="108">
        <v>5990</v>
      </c>
      <c r="D20" s="108">
        <v>20319</v>
      </c>
      <c r="E20" s="109">
        <f t="shared" si="0"/>
        <v>26309</v>
      </c>
      <c r="F20" s="110">
        <f t="shared" si="1"/>
        <v>0.23</v>
      </c>
      <c r="G20" s="110">
        <f t="shared" si="2"/>
        <v>0.77</v>
      </c>
    </row>
    <row r="21" spans="1:7" x14ac:dyDescent="0.25">
      <c r="A21" s="107">
        <v>560047</v>
      </c>
      <c r="B21" s="101" t="s">
        <v>28</v>
      </c>
      <c r="C21" s="108">
        <v>8371</v>
      </c>
      <c r="D21" s="108">
        <v>29612</v>
      </c>
      <c r="E21" s="109">
        <f t="shared" si="0"/>
        <v>37983</v>
      </c>
      <c r="F21" s="110">
        <f t="shared" si="1"/>
        <v>0.22</v>
      </c>
      <c r="G21" s="110">
        <f t="shared" si="2"/>
        <v>0.78</v>
      </c>
    </row>
    <row r="22" spans="1:7" x14ac:dyDescent="0.25">
      <c r="A22" s="107">
        <v>560052</v>
      </c>
      <c r="B22" s="101" t="s">
        <v>30</v>
      </c>
      <c r="C22" s="108">
        <v>5509</v>
      </c>
      <c r="D22" s="108">
        <v>17594</v>
      </c>
      <c r="E22" s="109">
        <f t="shared" si="0"/>
        <v>23103</v>
      </c>
      <c r="F22" s="110">
        <f t="shared" si="1"/>
        <v>0.24</v>
      </c>
      <c r="G22" s="110">
        <f t="shared" si="2"/>
        <v>0.76</v>
      </c>
    </row>
    <row r="23" spans="1:7" x14ac:dyDescent="0.25">
      <c r="A23" s="107">
        <v>560053</v>
      </c>
      <c r="B23" s="101" t="s">
        <v>31</v>
      </c>
      <c r="C23" s="108">
        <v>4484</v>
      </c>
      <c r="D23" s="108">
        <v>15672</v>
      </c>
      <c r="E23" s="109">
        <f t="shared" si="0"/>
        <v>20156</v>
      </c>
      <c r="F23" s="110">
        <f t="shared" si="1"/>
        <v>0.22</v>
      </c>
      <c r="G23" s="110">
        <f t="shared" si="2"/>
        <v>0.78</v>
      </c>
    </row>
    <row r="24" spans="1:7" x14ac:dyDescent="0.25">
      <c r="A24" s="107">
        <v>560054</v>
      </c>
      <c r="B24" s="101" t="s">
        <v>32</v>
      </c>
      <c r="C24" s="108">
        <v>5410</v>
      </c>
      <c r="D24" s="108">
        <v>15994</v>
      </c>
      <c r="E24" s="109">
        <f t="shared" si="0"/>
        <v>21404</v>
      </c>
      <c r="F24" s="110">
        <f t="shared" si="1"/>
        <v>0.25</v>
      </c>
      <c r="G24" s="110">
        <f t="shared" si="2"/>
        <v>0.75</v>
      </c>
    </row>
    <row r="25" spans="1:7" x14ac:dyDescent="0.25">
      <c r="A25" s="107">
        <v>560055</v>
      </c>
      <c r="B25" s="101" t="s">
        <v>33</v>
      </c>
      <c r="C25" s="108">
        <v>2595</v>
      </c>
      <c r="D25" s="108">
        <v>11035</v>
      </c>
      <c r="E25" s="109">
        <f t="shared" si="0"/>
        <v>13630</v>
      </c>
      <c r="F25" s="110">
        <f t="shared" si="1"/>
        <v>0.19</v>
      </c>
      <c r="G25" s="110">
        <f t="shared" si="2"/>
        <v>0.81</v>
      </c>
    </row>
    <row r="26" spans="1:7" x14ac:dyDescent="0.25">
      <c r="A26" s="107">
        <v>560056</v>
      </c>
      <c r="B26" s="101" t="s">
        <v>34</v>
      </c>
      <c r="C26" s="108">
        <v>3447</v>
      </c>
      <c r="D26" s="108">
        <v>15371</v>
      </c>
      <c r="E26" s="109">
        <f t="shared" si="0"/>
        <v>18818</v>
      </c>
      <c r="F26" s="110">
        <f t="shared" si="1"/>
        <v>0.18</v>
      </c>
      <c r="G26" s="110">
        <f t="shared" si="2"/>
        <v>0.82</v>
      </c>
    </row>
    <row r="27" spans="1:7" x14ac:dyDescent="0.25">
      <c r="A27" s="107">
        <v>560057</v>
      </c>
      <c r="B27" s="101" t="s">
        <v>35</v>
      </c>
      <c r="C27" s="108">
        <v>3315</v>
      </c>
      <c r="D27" s="108">
        <v>12455</v>
      </c>
      <c r="E27" s="109">
        <f t="shared" si="0"/>
        <v>15770</v>
      </c>
      <c r="F27" s="110">
        <f t="shared" si="1"/>
        <v>0.21</v>
      </c>
      <c r="G27" s="110">
        <f t="shared" si="2"/>
        <v>0.79</v>
      </c>
    </row>
    <row r="28" spans="1:7" x14ac:dyDescent="0.25">
      <c r="A28" s="107">
        <v>560058</v>
      </c>
      <c r="B28" s="101" t="s">
        <v>36</v>
      </c>
      <c r="C28" s="108">
        <v>10080</v>
      </c>
      <c r="D28" s="108">
        <v>35150</v>
      </c>
      <c r="E28" s="109">
        <f t="shared" si="0"/>
        <v>45230</v>
      </c>
      <c r="F28" s="110">
        <f t="shared" si="1"/>
        <v>0.22</v>
      </c>
      <c r="G28" s="110">
        <f t="shared" si="2"/>
        <v>0.78</v>
      </c>
    </row>
    <row r="29" spans="1:7" x14ac:dyDescent="0.25">
      <c r="A29" s="107">
        <v>560059</v>
      </c>
      <c r="B29" s="101" t="s">
        <v>37</v>
      </c>
      <c r="C29" s="108">
        <v>2677</v>
      </c>
      <c r="D29" s="108">
        <v>10867</v>
      </c>
      <c r="E29" s="109">
        <f t="shared" si="0"/>
        <v>13544</v>
      </c>
      <c r="F29" s="110">
        <f t="shared" si="1"/>
        <v>0.2</v>
      </c>
      <c r="G29" s="110">
        <f t="shared" si="2"/>
        <v>0.8</v>
      </c>
    </row>
    <row r="30" spans="1:7" x14ac:dyDescent="0.25">
      <c r="A30" s="107">
        <v>560060</v>
      </c>
      <c r="B30" s="101" t="s">
        <v>38</v>
      </c>
      <c r="C30" s="108">
        <v>3427</v>
      </c>
      <c r="D30" s="108">
        <v>11929</v>
      </c>
      <c r="E30" s="109">
        <f t="shared" si="0"/>
        <v>15356</v>
      </c>
      <c r="F30" s="110">
        <f t="shared" si="1"/>
        <v>0.22</v>
      </c>
      <c r="G30" s="110">
        <f t="shared" si="2"/>
        <v>0.78</v>
      </c>
    </row>
    <row r="31" spans="1:7" x14ac:dyDescent="0.25">
      <c r="A31" s="107">
        <v>560061</v>
      </c>
      <c r="B31" s="101" t="s">
        <v>39</v>
      </c>
      <c r="C31" s="108">
        <v>5236</v>
      </c>
      <c r="D31" s="108">
        <v>17998</v>
      </c>
      <c r="E31" s="109">
        <f t="shared" si="0"/>
        <v>23234</v>
      </c>
      <c r="F31" s="110">
        <f t="shared" si="1"/>
        <v>0.23</v>
      </c>
      <c r="G31" s="110">
        <f t="shared" si="2"/>
        <v>0.77</v>
      </c>
    </row>
    <row r="32" spans="1:7" x14ac:dyDescent="0.25">
      <c r="A32" s="107">
        <v>560062</v>
      </c>
      <c r="B32" s="101" t="s">
        <v>40</v>
      </c>
      <c r="C32" s="108">
        <v>3408</v>
      </c>
      <c r="D32" s="108">
        <v>12941</v>
      </c>
      <c r="E32" s="109">
        <f t="shared" si="0"/>
        <v>16349</v>
      </c>
      <c r="F32" s="110">
        <f t="shared" si="1"/>
        <v>0.21</v>
      </c>
      <c r="G32" s="110">
        <f t="shared" si="2"/>
        <v>0.79</v>
      </c>
    </row>
    <row r="33" spans="1:7" x14ac:dyDescent="0.25">
      <c r="A33" s="107">
        <v>560063</v>
      </c>
      <c r="B33" s="101" t="s">
        <v>41</v>
      </c>
      <c r="C33" s="108">
        <v>4121</v>
      </c>
      <c r="D33" s="108">
        <v>14079</v>
      </c>
      <c r="E33" s="109">
        <f t="shared" si="0"/>
        <v>18200</v>
      </c>
      <c r="F33" s="110">
        <f t="shared" si="1"/>
        <v>0.23</v>
      </c>
      <c r="G33" s="110">
        <f t="shared" si="2"/>
        <v>0.77</v>
      </c>
    </row>
    <row r="34" spans="1:7" x14ac:dyDescent="0.25">
      <c r="A34" s="107">
        <v>560064</v>
      </c>
      <c r="B34" s="101" t="s">
        <v>42</v>
      </c>
      <c r="C34" s="108">
        <v>8858</v>
      </c>
      <c r="D34" s="108">
        <v>30791</v>
      </c>
      <c r="E34" s="109">
        <f t="shared" si="0"/>
        <v>39649</v>
      </c>
      <c r="F34" s="110">
        <f t="shared" si="1"/>
        <v>0.22</v>
      </c>
      <c r="G34" s="110">
        <f t="shared" si="2"/>
        <v>0.78</v>
      </c>
    </row>
    <row r="35" spans="1:7" x14ac:dyDescent="0.25">
      <c r="A35" s="107">
        <v>560065</v>
      </c>
      <c r="B35" s="101" t="s">
        <v>43</v>
      </c>
      <c r="C35" s="108">
        <v>3128</v>
      </c>
      <c r="D35" s="108">
        <v>13053</v>
      </c>
      <c r="E35" s="109">
        <f t="shared" si="0"/>
        <v>16181</v>
      </c>
      <c r="F35" s="110">
        <f t="shared" si="1"/>
        <v>0.19</v>
      </c>
      <c r="G35" s="110">
        <f t="shared" si="2"/>
        <v>0.81</v>
      </c>
    </row>
    <row r="36" spans="1:7" x14ac:dyDescent="0.25">
      <c r="A36" s="107">
        <v>560066</v>
      </c>
      <c r="B36" s="101" t="s">
        <v>44</v>
      </c>
      <c r="C36" s="108">
        <v>2140</v>
      </c>
      <c r="D36" s="108">
        <v>8805</v>
      </c>
      <c r="E36" s="109">
        <f t="shared" si="0"/>
        <v>10945</v>
      </c>
      <c r="F36" s="110">
        <f t="shared" si="1"/>
        <v>0.2</v>
      </c>
      <c r="G36" s="110">
        <f t="shared" si="2"/>
        <v>0.8</v>
      </c>
    </row>
    <row r="37" spans="1:7" x14ac:dyDescent="0.25">
      <c r="A37" s="107">
        <v>560067</v>
      </c>
      <c r="B37" s="101" t="s">
        <v>45</v>
      </c>
      <c r="C37" s="108">
        <v>6896</v>
      </c>
      <c r="D37" s="108">
        <v>21939</v>
      </c>
      <c r="E37" s="109">
        <f t="shared" si="0"/>
        <v>28835</v>
      </c>
      <c r="F37" s="110">
        <f t="shared" si="1"/>
        <v>0.24</v>
      </c>
      <c r="G37" s="110">
        <f t="shared" si="2"/>
        <v>0.76</v>
      </c>
    </row>
    <row r="38" spans="1:7" x14ac:dyDescent="0.25">
      <c r="A38" s="107">
        <v>560068</v>
      </c>
      <c r="B38" s="101" t="s">
        <v>46</v>
      </c>
      <c r="C38" s="108">
        <v>7500</v>
      </c>
      <c r="D38" s="108">
        <v>25454</v>
      </c>
      <c r="E38" s="109">
        <f t="shared" si="0"/>
        <v>32954</v>
      </c>
      <c r="F38" s="110">
        <f t="shared" si="1"/>
        <v>0.23</v>
      </c>
      <c r="G38" s="110">
        <f t="shared" si="2"/>
        <v>0.77</v>
      </c>
    </row>
    <row r="39" spans="1:7" x14ac:dyDescent="0.25">
      <c r="A39" s="107">
        <v>560069</v>
      </c>
      <c r="B39" s="101" t="s">
        <v>47</v>
      </c>
      <c r="C39" s="108">
        <v>4438</v>
      </c>
      <c r="D39" s="108">
        <v>15620</v>
      </c>
      <c r="E39" s="109">
        <f t="shared" si="0"/>
        <v>20058</v>
      </c>
      <c r="F39" s="110">
        <f t="shared" si="1"/>
        <v>0.22</v>
      </c>
      <c r="G39" s="110">
        <f t="shared" si="2"/>
        <v>0.78</v>
      </c>
    </row>
    <row r="40" spans="1:7" x14ac:dyDescent="0.25">
      <c r="A40" s="107">
        <v>560070</v>
      </c>
      <c r="B40" s="101" t="s">
        <v>48</v>
      </c>
      <c r="C40" s="108">
        <v>19131</v>
      </c>
      <c r="D40" s="108">
        <v>58750</v>
      </c>
      <c r="E40" s="109">
        <f t="shared" si="0"/>
        <v>77881</v>
      </c>
      <c r="F40" s="110">
        <f t="shared" si="1"/>
        <v>0.25</v>
      </c>
      <c r="G40" s="110">
        <f t="shared" si="2"/>
        <v>0.75</v>
      </c>
    </row>
    <row r="41" spans="1:7" x14ac:dyDescent="0.25">
      <c r="A41" s="107">
        <v>560071</v>
      </c>
      <c r="B41" s="101" t="s">
        <v>49</v>
      </c>
      <c r="C41" s="108">
        <v>5996</v>
      </c>
      <c r="D41" s="108">
        <v>18024</v>
      </c>
      <c r="E41" s="109">
        <f t="shared" si="0"/>
        <v>24020</v>
      </c>
      <c r="F41" s="110">
        <f t="shared" si="1"/>
        <v>0.25</v>
      </c>
      <c r="G41" s="110">
        <f t="shared" si="2"/>
        <v>0.75</v>
      </c>
    </row>
    <row r="42" spans="1:7" x14ac:dyDescent="0.25">
      <c r="A42" s="107">
        <v>560072</v>
      </c>
      <c r="B42" s="101" t="s">
        <v>50</v>
      </c>
      <c r="C42" s="108">
        <v>5239</v>
      </c>
      <c r="D42" s="108">
        <v>19507</v>
      </c>
      <c r="E42" s="109">
        <f t="shared" si="0"/>
        <v>24746</v>
      </c>
      <c r="F42" s="110">
        <f t="shared" si="1"/>
        <v>0.21</v>
      </c>
      <c r="G42" s="110">
        <f t="shared" si="2"/>
        <v>0.79</v>
      </c>
    </row>
    <row r="43" spans="1:7" x14ac:dyDescent="0.25">
      <c r="A43" s="107">
        <v>560073</v>
      </c>
      <c r="B43" s="101" t="s">
        <v>51</v>
      </c>
      <c r="C43" s="108">
        <v>2210</v>
      </c>
      <c r="D43" s="108">
        <v>11084</v>
      </c>
      <c r="E43" s="109">
        <f t="shared" si="0"/>
        <v>13294</v>
      </c>
      <c r="F43" s="110">
        <f t="shared" si="1"/>
        <v>0.17</v>
      </c>
      <c r="G43" s="110">
        <f t="shared" si="2"/>
        <v>0.83</v>
      </c>
    </row>
    <row r="44" spans="1:7" x14ac:dyDescent="0.25">
      <c r="A44" s="107">
        <v>560074</v>
      </c>
      <c r="B44" s="101" t="s">
        <v>52</v>
      </c>
      <c r="C44" s="108">
        <v>5748</v>
      </c>
      <c r="D44" s="108">
        <v>17964</v>
      </c>
      <c r="E44" s="109">
        <f t="shared" si="0"/>
        <v>23712</v>
      </c>
      <c r="F44" s="110">
        <f t="shared" si="1"/>
        <v>0.24</v>
      </c>
      <c r="G44" s="110">
        <f t="shared" si="2"/>
        <v>0.76</v>
      </c>
    </row>
    <row r="45" spans="1:7" x14ac:dyDescent="0.25">
      <c r="A45" s="107">
        <v>560075</v>
      </c>
      <c r="B45" s="101" t="s">
        <v>53</v>
      </c>
      <c r="C45" s="108">
        <v>8821</v>
      </c>
      <c r="D45" s="108">
        <v>29670</v>
      </c>
      <c r="E45" s="109">
        <f t="shared" si="0"/>
        <v>38491</v>
      </c>
      <c r="F45" s="110">
        <f t="shared" si="1"/>
        <v>0.23</v>
      </c>
      <c r="G45" s="110">
        <f t="shared" si="2"/>
        <v>0.77</v>
      </c>
    </row>
    <row r="46" spans="1:7" x14ac:dyDescent="0.25">
      <c r="A46" s="107">
        <v>560076</v>
      </c>
      <c r="B46" s="101" t="s">
        <v>54</v>
      </c>
      <c r="C46" s="108">
        <v>2459</v>
      </c>
      <c r="D46" s="108">
        <v>8950</v>
      </c>
      <c r="E46" s="109">
        <f t="shared" si="0"/>
        <v>11409</v>
      </c>
      <c r="F46" s="110">
        <f t="shared" si="1"/>
        <v>0.22</v>
      </c>
      <c r="G46" s="110">
        <f t="shared" si="2"/>
        <v>0.78</v>
      </c>
    </row>
    <row r="47" spans="1:7" x14ac:dyDescent="0.25">
      <c r="A47" s="107">
        <v>560077</v>
      </c>
      <c r="B47" s="101" t="s">
        <v>55</v>
      </c>
      <c r="C47" s="108">
        <v>2130</v>
      </c>
      <c r="D47" s="108">
        <v>10731</v>
      </c>
      <c r="E47" s="109">
        <f t="shared" si="0"/>
        <v>12861</v>
      </c>
      <c r="F47" s="110">
        <f t="shared" si="1"/>
        <v>0.17</v>
      </c>
      <c r="G47" s="110">
        <f t="shared" si="2"/>
        <v>0.83</v>
      </c>
    </row>
    <row r="48" spans="1:7" x14ac:dyDescent="0.25">
      <c r="A48" s="107">
        <v>560078</v>
      </c>
      <c r="B48" s="101" t="s">
        <v>56</v>
      </c>
      <c r="C48" s="108">
        <v>11521</v>
      </c>
      <c r="D48" s="108">
        <v>34212</v>
      </c>
      <c r="E48" s="109">
        <f t="shared" si="0"/>
        <v>45733</v>
      </c>
      <c r="F48" s="110">
        <f t="shared" si="1"/>
        <v>0.25</v>
      </c>
      <c r="G48" s="110">
        <f t="shared" si="2"/>
        <v>0.75</v>
      </c>
    </row>
    <row r="49" spans="1:7" x14ac:dyDescent="0.25">
      <c r="A49" s="107">
        <v>560079</v>
      </c>
      <c r="B49" s="101" t="s">
        <v>57</v>
      </c>
      <c r="C49" s="108">
        <v>9483</v>
      </c>
      <c r="D49" s="108">
        <v>33019</v>
      </c>
      <c r="E49" s="109">
        <f t="shared" si="0"/>
        <v>42502</v>
      </c>
      <c r="F49" s="110">
        <f t="shared" si="1"/>
        <v>0.22</v>
      </c>
      <c r="G49" s="110">
        <f t="shared" si="2"/>
        <v>0.78</v>
      </c>
    </row>
    <row r="50" spans="1:7" x14ac:dyDescent="0.25">
      <c r="A50" s="107">
        <v>560080</v>
      </c>
      <c r="B50" s="101" t="s">
        <v>58</v>
      </c>
      <c r="C50" s="108">
        <v>5275</v>
      </c>
      <c r="D50" s="108">
        <v>17536</v>
      </c>
      <c r="E50" s="109">
        <f t="shared" si="0"/>
        <v>22811</v>
      </c>
      <c r="F50" s="110">
        <f t="shared" si="1"/>
        <v>0.23</v>
      </c>
      <c r="G50" s="110">
        <f t="shared" si="2"/>
        <v>0.77</v>
      </c>
    </row>
    <row r="51" spans="1:7" x14ac:dyDescent="0.25">
      <c r="A51" s="107">
        <v>560081</v>
      </c>
      <c r="B51" s="101" t="s">
        <v>59</v>
      </c>
      <c r="C51" s="108">
        <v>6774</v>
      </c>
      <c r="D51" s="108">
        <v>19776</v>
      </c>
      <c r="E51" s="109">
        <f t="shared" si="0"/>
        <v>26550</v>
      </c>
      <c r="F51" s="110">
        <f t="shared" si="1"/>
        <v>0.26</v>
      </c>
      <c r="G51" s="110">
        <f t="shared" si="2"/>
        <v>0.74</v>
      </c>
    </row>
    <row r="52" spans="1:7" x14ac:dyDescent="0.25">
      <c r="A52" s="107">
        <v>560082</v>
      </c>
      <c r="B52" s="101" t="s">
        <v>60</v>
      </c>
      <c r="C52" s="108">
        <v>3874</v>
      </c>
      <c r="D52" s="108">
        <v>15290</v>
      </c>
      <c r="E52" s="109">
        <f t="shared" si="0"/>
        <v>19164</v>
      </c>
      <c r="F52" s="110">
        <f t="shared" si="1"/>
        <v>0.2</v>
      </c>
      <c r="G52" s="110">
        <f t="shared" si="2"/>
        <v>0.8</v>
      </c>
    </row>
    <row r="53" spans="1:7" x14ac:dyDescent="0.25">
      <c r="A53" s="107">
        <v>560083</v>
      </c>
      <c r="B53" s="101" t="s">
        <v>61</v>
      </c>
      <c r="C53" s="108">
        <v>3317</v>
      </c>
      <c r="D53" s="108">
        <v>14067</v>
      </c>
      <c r="E53" s="109">
        <f t="shared" si="0"/>
        <v>17384</v>
      </c>
      <c r="F53" s="110">
        <f t="shared" si="1"/>
        <v>0.19</v>
      </c>
      <c r="G53" s="110">
        <f t="shared" si="2"/>
        <v>0.81</v>
      </c>
    </row>
    <row r="54" spans="1:7" x14ac:dyDescent="0.25">
      <c r="A54" s="107">
        <v>560084</v>
      </c>
      <c r="B54" s="101" t="s">
        <v>62</v>
      </c>
      <c r="C54" s="108">
        <v>6832</v>
      </c>
      <c r="D54" s="108">
        <v>20572</v>
      </c>
      <c r="E54" s="109">
        <f t="shared" si="0"/>
        <v>27404</v>
      </c>
      <c r="F54" s="110">
        <f t="shared" si="1"/>
        <v>0.25</v>
      </c>
      <c r="G54" s="110">
        <f t="shared" si="2"/>
        <v>0.75</v>
      </c>
    </row>
    <row r="55" spans="1:7" ht="26.25" x14ac:dyDescent="0.25">
      <c r="A55" s="107">
        <v>560085</v>
      </c>
      <c r="B55" s="101" t="s">
        <v>63</v>
      </c>
      <c r="C55" s="108">
        <v>309</v>
      </c>
      <c r="D55" s="108">
        <v>9711</v>
      </c>
      <c r="E55" s="109">
        <f t="shared" si="0"/>
        <v>10020</v>
      </c>
      <c r="F55" s="110">
        <f t="shared" si="1"/>
        <v>0.03</v>
      </c>
      <c r="G55" s="110">
        <f t="shared" si="2"/>
        <v>0.97</v>
      </c>
    </row>
    <row r="56" spans="1:7" ht="26.25" x14ac:dyDescent="0.25">
      <c r="A56" s="107">
        <v>560086</v>
      </c>
      <c r="B56" s="101" t="s">
        <v>64</v>
      </c>
      <c r="C56" s="108">
        <v>844</v>
      </c>
      <c r="D56" s="108">
        <v>17930</v>
      </c>
      <c r="E56" s="109">
        <f t="shared" si="0"/>
        <v>18774</v>
      </c>
      <c r="F56" s="110">
        <f t="shared" si="1"/>
        <v>0.04</v>
      </c>
      <c r="G56" s="110">
        <f t="shared" si="2"/>
        <v>0.96</v>
      </c>
    </row>
    <row r="57" spans="1:7" x14ac:dyDescent="0.25">
      <c r="A57" s="107">
        <v>560087</v>
      </c>
      <c r="B57" s="101" t="s">
        <v>65</v>
      </c>
      <c r="C57" s="108">
        <v>1</v>
      </c>
      <c r="D57" s="108">
        <v>24488</v>
      </c>
      <c r="E57" s="109">
        <f t="shared" si="0"/>
        <v>24489</v>
      </c>
      <c r="F57" s="110">
        <f t="shared" si="1"/>
        <v>0</v>
      </c>
      <c r="G57" s="110">
        <f t="shared" si="2"/>
        <v>1</v>
      </c>
    </row>
    <row r="58" spans="1:7" ht="26.25" x14ac:dyDescent="0.25">
      <c r="A58" s="107">
        <v>560088</v>
      </c>
      <c r="B58" s="101" t="s">
        <v>66</v>
      </c>
      <c r="C58" s="108">
        <v>0</v>
      </c>
      <c r="D58" s="108">
        <v>5814</v>
      </c>
      <c r="E58" s="109">
        <f t="shared" si="0"/>
        <v>5814</v>
      </c>
      <c r="F58" s="110">
        <f t="shared" si="1"/>
        <v>0</v>
      </c>
      <c r="G58" s="110">
        <f t="shared" si="2"/>
        <v>1</v>
      </c>
    </row>
    <row r="59" spans="1:7" ht="26.25" x14ac:dyDescent="0.25">
      <c r="A59" s="107">
        <v>560089</v>
      </c>
      <c r="B59" s="101" t="s">
        <v>67</v>
      </c>
      <c r="C59" s="108">
        <v>0</v>
      </c>
      <c r="D59" s="108">
        <v>3880</v>
      </c>
      <c r="E59" s="109">
        <f t="shared" si="0"/>
        <v>3880</v>
      </c>
      <c r="F59" s="110">
        <f t="shared" si="1"/>
        <v>0</v>
      </c>
      <c r="G59" s="110">
        <f t="shared" si="2"/>
        <v>1</v>
      </c>
    </row>
    <row r="60" spans="1:7" ht="26.25" x14ac:dyDescent="0.25">
      <c r="A60" s="107">
        <v>560096</v>
      </c>
      <c r="B60" s="101" t="s">
        <v>108</v>
      </c>
      <c r="C60" s="108">
        <v>13</v>
      </c>
      <c r="D60" s="108">
        <v>443</v>
      </c>
      <c r="E60" s="109">
        <f t="shared" si="0"/>
        <v>456</v>
      </c>
      <c r="F60" s="110">
        <f t="shared" si="1"/>
        <v>0.03</v>
      </c>
      <c r="G60" s="110">
        <f t="shared" si="2"/>
        <v>0.97</v>
      </c>
    </row>
    <row r="61" spans="1:7" x14ac:dyDescent="0.25">
      <c r="A61" s="107">
        <v>560098</v>
      </c>
      <c r="B61" s="101" t="s">
        <v>69</v>
      </c>
      <c r="C61" s="108">
        <v>0</v>
      </c>
      <c r="D61" s="108">
        <v>6503</v>
      </c>
      <c r="E61" s="109">
        <f t="shared" si="0"/>
        <v>6503</v>
      </c>
      <c r="F61" s="110">
        <f t="shared" si="1"/>
        <v>0</v>
      </c>
      <c r="G61" s="110">
        <f t="shared" si="2"/>
        <v>1</v>
      </c>
    </row>
    <row r="62" spans="1:7" ht="26.25" x14ac:dyDescent="0.25">
      <c r="A62" s="107">
        <v>560099</v>
      </c>
      <c r="B62" s="101" t="s">
        <v>70</v>
      </c>
      <c r="C62" s="108">
        <v>141</v>
      </c>
      <c r="D62" s="108">
        <v>2215</v>
      </c>
      <c r="E62" s="109">
        <f t="shared" si="0"/>
        <v>2356</v>
      </c>
      <c r="F62" s="110">
        <f t="shared" si="1"/>
        <v>0.06</v>
      </c>
      <c r="G62" s="110">
        <f t="shared" si="2"/>
        <v>0.94</v>
      </c>
    </row>
    <row r="63" spans="1:7" x14ac:dyDescent="0.25">
      <c r="A63" s="107">
        <v>560205</v>
      </c>
      <c r="B63" s="101" t="s">
        <v>109</v>
      </c>
      <c r="C63" s="108">
        <v>21</v>
      </c>
      <c r="D63" s="108">
        <v>15</v>
      </c>
      <c r="E63" s="109">
        <f t="shared" si="0"/>
        <v>36</v>
      </c>
      <c r="F63" s="110">
        <f t="shared" si="1"/>
        <v>0.57999999999999996</v>
      </c>
      <c r="G63" s="110">
        <f t="shared" si="2"/>
        <v>0.42</v>
      </c>
    </row>
    <row r="64" spans="1:7" ht="39" x14ac:dyDescent="0.25">
      <c r="A64" s="107">
        <v>560206</v>
      </c>
      <c r="B64" s="101" t="s">
        <v>24</v>
      </c>
      <c r="C64" s="108">
        <v>29</v>
      </c>
      <c r="D64" s="108">
        <v>72534</v>
      </c>
      <c r="E64" s="109">
        <f t="shared" si="0"/>
        <v>72563</v>
      </c>
      <c r="F64" s="110">
        <f t="shared" si="1"/>
        <v>0</v>
      </c>
      <c r="G64" s="110">
        <f t="shared" si="2"/>
        <v>1</v>
      </c>
    </row>
    <row r="65" spans="1:7" ht="39" x14ac:dyDescent="0.25">
      <c r="A65" s="107">
        <v>560214</v>
      </c>
      <c r="B65" s="101" t="s">
        <v>29</v>
      </c>
      <c r="C65" s="108">
        <v>26620</v>
      </c>
      <c r="D65" s="108">
        <v>82302</v>
      </c>
      <c r="E65" s="109">
        <f t="shared" si="0"/>
        <v>108922</v>
      </c>
      <c r="F65" s="110">
        <f t="shared" si="1"/>
        <v>0.24</v>
      </c>
      <c r="G65" s="110">
        <f t="shared" si="2"/>
        <v>0.76</v>
      </c>
    </row>
    <row r="66" spans="1:7" s="39" customFormat="1" ht="14.25" x14ac:dyDescent="0.2">
      <c r="A66" s="92"/>
      <c r="B66" s="111" t="s">
        <v>86</v>
      </c>
      <c r="C66" s="112">
        <f>SUM(C5:C65)</f>
        <v>432048</v>
      </c>
      <c r="D66" s="112">
        <f>SUM(D5:D65)</f>
        <v>1496857</v>
      </c>
      <c r="E66" s="112">
        <f>SUM(E5:E65)</f>
        <v>1928905</v>
      </c>
      <c r="F66" s="113">
        <f>C66/E66</f>
        <v>0.224</v>
      </c>
      <c r="G66" s="113">
        <f>D66/E66</f>
        <v>0.77600000000000002</v>
      </c>
    </row>
  </sheetData>
  <mergeCells count="2">
    <mergeCell ref="E1:G1"/>
    <mergeCell ref="A2:G3"/>
  </mergeCells>
  <pageMargins left="0.7" right="0.7" top="0.75" bottom="0.75" header="0.3" footer="0.3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8</vt:i4>
      </vt:variant>
    </vt:vector>
  </HeadingPairs>
  <TitlesOfParts>
    <vt:vector size="24" baseType="lpstr">
      <vt:lpstr>прил 5.1</vt:lpstr>
      <vt:lpstr>прил 5</vt:lpstr>
      <vt:lpstr>прил 4.1 </vt:lpstr>
      <vt:lpstr>прил 4</vt:lpstr>
      <vt:lpstr>прил 2 подуш.</vt:lpstr>
      <vt:lpstr>прил 1.11</vt:lpstr>
      <vt:lpstr>прил 1.10</vt:lpstr>
      <vt:lpstr>прил 1.9</vt:lpstr>
      <vt:lpstr>прил 1.8</vt:lpstr>
      <vt:lpstr>прил 1.7</vt:lpstr>
      <vt:lpstr>прил 1.6</vt:lpstr>
      <vt:lpstr>прил 1.5</vt:lpstr>
      <vt:lpstr>прил 1.4</vt:lpstr>
      <vt:lpstr>прил 1.3</vt:lpstr>
      <vt:lpstr>прил 1.2</vt:lpstr>
      <vt:lpstr>прил 1.1</vt:lpstr>
      <vt:lpstr>'прил 1.11'!Область_печати</vt:lpstr>
      <vt:lpstr>'прил 1.3'!Область_печати</vt:lpstr>
      <vt:lpstr>'прил 1.5'!Область_печати</vt:lpstr>
      <vt:lpstr>'прил 1.7'!Область_печати</vt:lpstr>
      <vt:lpstr>'прил 4'!Область_печати</vt:lpstr>
      <vt:lpstr>'прил 4.1 '!Область_печати</vt:lpstr>
      <vt:lpstr>'прил 5'!Область_печати</vt:lpstr>
      <vt:lpstr>'прил 5.1'!Область_печати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2018-04-24T10:52:36Z</dcterms:modified>
</cp:coreProperties>
</file>